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LOBALFPO\Downloads\"/>
    </mc:Choice>
  </mc:AlternateContent>
  <xr:revisionPtr revIDLastSave="0" documentId="13_ncr:1_{0243BD45-A34D-4225-8869-05B89FE4AEC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w to Use" sheetId="1" r:id="rId1"/>
    <sheet name="Income Statement" sheetId="2" r:id="rId2"/>
    <sheet name="Example" sheetId="3" r:id="rId3"/>
  </sheets>
  <definedNames>
    <definedName name="_xlnm.Print_Titles" localSheetId="2">Example!$6:$6</definedName>
    <definedName name="_xlnm.Print_Titles" localSheetId="1">'Income Statement'!$6:$6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41" i="3" l="1"/>
  <c r="L41" i="3"/>
  <c r="K41" i="3"/>
  <c r="J41" i="3"/>
  <c r="I41" i="3"/>
  <c r="H41" i="3"/>
  <c r="G41" i="3"/>
  <c r="F41" i="3"/>
  <c r="E41" i="3"/>
  <c r="D41" i="3"/>
  <c r="C41" i="3"/>
  <c r="B41" i="3"/>
  <c r="N40" i="3"/>
  <c r="N39" i="3"/>
  <c r="N41" i="3" s="1"/>
  <c r="N38" i="3"/>
  <c r="M32" i="3"/>
  <c r="L32" i="3"/>
  <c r="K32" i="3"/>
  <c r="J32" i="3"/>
  <c r="I32" i="3"/>
  <c r="H32" i="3"/>
  <c r="G32" i="3"/>
  <c r="F32" i="3"/>
  <c r="E32" i="3"/>
  <c r="D32" i="3"/>
  <c r="C32" i="3"/>
  <c r="B32" i="3"/>
  <c r="N31" i="3"/>
  <c r="N30" i="3"/>
  <c r="N29" i="3"/>
  <c r="N28" i="3"/>
  <c r="N27" i="3"/>
  <c r="N26" i="3"/>
  <c r="N25" i="3"/>
  <c r="N24" i="3"/>
  <c r="N32" i="3" s="1"/>
  <c r="L20" i="3"/>
  <c r="L34" i="3" s="1"/>
  <c r="L43" i="3" s="1"/>
  <c r="H20" i="3"/>
  <c r="H34" i="3" s="1"/>
  <c r="H43" i="3" s="1"/>
  <c r="D20" i="3"/>
  <c r="D34" i="3" s="1"/>
  <c r="D43" i="3" s="1"/>
  <c r="M18" i="3"/>
  <c r="L18" i="3"/>
  <c r="K18" i="3"/>
  <c r="J18" i="3"/>
  <c r="I18" i="3"/>
  <c r="H18" i="3"/>
  <c r="G18" i="3"/>
  <c r="F18" i="3"/>
  <c r="E18" i="3"/>
  <c r="D18" i="3"/>
  <c r="C18" i="3"/>
  <c r="B18" i="3"/>
  <c r="N17" i="3"/>
  <c r="N16" i="3"/>
  <c r="N18" i="3" s="1"/>
  <c r="N15" i="3"/>
  <c r="M12" i="3"/>
  <c r="L12" i="3"/>
  <c r="K12" i="3"/>
  <c r="J12" i="3"/>
  <c r="I12" i="3"/>
  <c r="H12" i="3"/>
  <c r="H35" i="3" s="1"/>
  <c r="G12" i="3"/>
  <c r="G20" i="3" s="1"/>
  <c r="G34" i="3" s="1"/>
  <c r="G43" i="3" s="1"/>
  <c r="F12" i="3"/>
  <c r="E12" i="3"/>
  <c r="D12" i="3"/>
  <c r="C12" i="3"/>
  <c r="B12" i="3"/>
  <c r="N11" i="3"/>
  <c r="N10" i="3"/>
  <c r="N12" i="3" s="1"/>
  <c r="N9" i="3"/>
  <c r="N8" i="3"/>
  <c r="M41" i="2"/>
  <c r="L41" i="2"/>
  <c r="K41" i="2"/>
  <c r="J41" i="2"/>
  <c r="I41" i="2"/>
  <c r="H41" i="2"/>
  <c r="G41" i="2"/>
  <c r="F41" i="2"/>
  <c r="E41" i="2"/>
  <c r="D41" i="2"/>
  <c r="C41" i="2"/>
  <c r="B41" i="2"/>
  <c r="N40" i="2"/>
  <c r="N39" i="2"/>
  <c r="N38" i="2"/>
  <c r="N41" i="2" s="1"/>
  <c r="L35" i="2"/>
  <c r="D35" i="2"/>
  <c r="M32" i="2"/>
  <c r="L32" i="2"/>
  <c r="K32" i="2"/>
  <c r="J32" i="2"/>
  <c r="I32" i="2"/>
  <c r="H32" i="2"/>
  <c r="G32" i="2"/>
  <c r="F32" i="2"/>
  <c r="E32" i="2"/>
  <c r="D32" i="2"/>
  <c r="C32" i="2"/>
  <c r="B32" i="2"/>
  <c r="N31" i="2"/>
  <c r="N30" i="2"/>
  <c r="N29" i="2"/>
  <c r="N28" i="2"/>
  <c r="N27" i="2"/>
  <c r="N26" i="2"/>
  <c r="N25" i="2"/>
  <c r="N24" i="2"/>
  <c r="N32" i="2" s="1"/>
  <c r="L20" i="2"/>
  <c r="L34" i="2" s="1"/>
  <c r="L43" i="2" s="1"/>
  <c r="K20" i="2"/>
  <c r="K34" i="2" s="1"/>
  <c r="K43" i="2" s="1"/>
  <c r="D20" i="2"/>
  <c r="D34" i="2" s="1"/>
  <c r="D43" i="2" s="1"/>
  <c r="C20" i="2"/>
  <c r="C34" i="2" s="1"/>
  <c r="C43" i="2" s="1"/>
  <c r="M18" i="2"/>
  <c r="L18" i="2"/>
  <c r="K18" i="2"/>
  <c r="J18" i="2"/>
  <c r="I18" i="2"/>
  <c r="H18" i="2"/>
  <c r="G18" i="2"/>
  <c r="F18" i="2"/>
  <c r="E18" i="2"/>
  <c r="D18" i="2"/>
  <c r="C18" i="2"/>
  <c r="B18" i="2"/>
  <c r="N17" i="2"/>
  <c r="N16" i="2"/>
  <c r="N15" i="2"/>
  <c r="N18" i="2" s="1"/>
  <c r="M12" i="2"/>
  <c r="M20" i="2" s="1"/>
  <c r="M34" i="2" s="1"/>
  <c r="M43" i="2" s="1"/>
  <c r="L12" i="2"/>
  <c r="L47" i="2" s="1"/>
  <c r="K12" i="2"/>
  <c r="K21" i="2" s="1"/>
  <c r="J12" i="2"/>
  <c r="J35" i="2" s="1"/>
  <c r="I12" i="2"/>
  <c r="I20" i="2" s="1"/>
  <c r="I34" i="2" s="1"/>
  <c r="I43" i="2" s="1"/>
  <c r="H12" i="2"/>
  <c r="H35" i="2" s="1"/>
  <c r="G12" i="2"/>
  <c r="G47" i="2" s="1"/>
  <c r="F12" i="2"/>
  <c r="F20" i="2" s="1"/>
  <c r="F34" i="2" s="1"/>
  <c r="F43" i="2" s="1"/>
  <c r="E12" i="2"/>
  <c r="E20" i="2" s="1"/>
  <c r="E34" i="2" s="1"/>
  <c r="E43" i="2" s="1"/>
  <c r="D12" i="2"/>
  <c r="D47" i="2" s="1"/>
  <c r="C12" i="2"/>
  <c r="C21" i="2" s="1"/>
  <c r="B12" i="2"/>
  <c r="B35" i="2" s="1"/>
  <c r="N11" i="2"/>
  <c r="N10" i="2"/>
  <c r="N12" i="2" s="1"/>
  <c r="N9" i="2"/>
  <c r="N8" i="2"/>
  <c r="E44" i="2" l="1"/>
  <c r="E46" i="2" s="1"/>
  <c r="M44" i="2"/>
  <c r="M46" i="2" s="1"/>
  <c r="C44" i="2"/>
  <c r="C46" i="2"/>
  <c r="D44" i="3"/>
  <c r="D46" i="3" s="1"/>
  <c r="D47" i="3" s="1"/>
  <c r="D44" i="2"/>
  <c r="D46" i="2" s="1"/>
  <c r="H44" i="3"/>
  <c r="H46" i="3" s="1"/>
  <c r="H47" i="3" s="1"/>
  <c r="G44" i="3"/>
  <c r="G46" i="3"/>
  <c r="G47" i="3" s="1"/>
  <c r="L44" i="3"/>
  <c r="L46" i="3" s="1"/>
  <c r="L47" i="3" s="1"/>
  <c r="F44" i="2"/>
  <c r="F46" i="2"/>
  <c r="O41" i="2"/>
  <c r="O39" i="2"/>
  <c r="O34" i="2"/>
  <c r="O29" i="2"/>
  <c r="O25" i="2"/>
  <c r="O15" i="2"/>
  <c r="O11" i="2"/>
  <c r="O28" i="2"/>
  <c r="O24" i="2"/>
  <c r="N20" i="2"/>
  <c r="N34" i="2" s="1"/>
  <c r="N43" i="2" s="1"/>
  <c r="O12" i="2"/>
  <c r="O27" i="2"/>
  <c r="N47" i="2"/>
  <c r="O43" i="2"/>
  <c r="O44" i="2"/>
  <c r="O31" i="2"/>
  <c r="N21" i="2"/>
  <c r="O46" i="2"/>
  <c r="O32" i="2"/>
  <c r="O30" i="2"/>
  <c r="O26" i="2"/>
  <c r="O18" i="2"/>
  <c r="O16" i="2"/>
  <c r="O8" i="2"/>
  <c r="O38" i="2"/>
  <c r="O20" i="2"/>
  <c r="N35" i="2"/>
  <c r="O10" i="2"/>
  <c r="O40" i="2"/>
  <c r="O17" i="2"/>
  <c r="O9" i="2"/>
  <c r="L46" i="2"/>
  <c r="L44" i="2"/>
  <c r="O34" i="3"/>
  <c r="O29" i="3"/>
  <c r="O25" i="3"/>
  <c r="O43" i="3"/>
  <c r="O38" i="3"/>
  <c r="O20" i="3"/>
  <c r="O15" i="3"/>
  <c r="O11" i="3"/>
  <c r="O28" i="3"/>
  <c r="O24" i="3"/>
  <c r="N20" i="3"/>
  <c r="N34" i="3" s="1"/>
  <c r="N43" i="3" s="1"/>
  <c r="N35" i="3"/>
  <c r="O12" i="3"/>
  <c r="O10" i="3"/>
  <c r="O31" i="3"/>
  <c r="O27" i="3"/>
  <c r="N21" i="3"/>
  <c r="O40" i="3"/>
  <c r="O17" i="3"/>
  <c r="O9" i="3"/>
  <c r="O32" i="3"/>
  <c r="O30" i="3"/>
  <c r="O26" i="3"/>
  <c r="O41" i="3"/>
  <c r="O39" i="3"/>
  <c r="O18" i="3"/>
  <c r="O16" i="3"/>
  <c r="O8" i="3"/>
  <c r="I44" i="2"/>
  <c r="I46" i="2" s="1"/>
  <c r="K44" i="2"/>
  <c r="K46" i="2"/>
  <c r="B21" i="3"/>
  <c r="J21" i="3"/>
  <c r="F21" i="2"/>
  <c r="E35" i="2"/>
  <c r="H21" i="2"/>
  <c r="G35" i="2"/>
  <c r="H20" i="2"/>
  <c r="H34" i="2" s="1"/>
  <c r="H43" i="2" s="1"/>
  <c r="J21" i="2"/>
  <c r="B20" i="2"/>
  <c r="B34" i="2" s="1"/>
  <c r="B43" i="2" s="1"/>
  <c r="J20" i="2"/>
  <c r="J34" i="2" s="1"/>
  <c r="J43" i="2" s="1"/>
  <c r="D21" i="2"/>
  <c r="L21" i="2"/>
  <c r="C35" i="2"/>
  <c r="K35" i="2"/>
  <c r="H47" i="2"/>
  <c r="I20" i="3"/>
  <c r="I34" i="3" s="1"/>
  <c r="K21" i="3"/>
  <c r="B35" i="3"/>
  <c r="I47" i="2"/>
  <c r="B20" i="3"/>
  <c r="B34" i="3" s="1"/>
  <c r="B43" i="3" s="1"/>
  <c r="J20" i="3"/>
  <c r="J34" i="3" s="1"/>
  <c r="J43" i="3" s="1"/>
  <c r="D21" i="3"/>
  <c r="L21" i="3"/>
  <c r="M21" i="2"/>
  <c r="B47" i="2"/>
  <c r="J47" i="2"/>
  <c r="C20" i="3"/>
  <c r="C34" i="3" s="1"/>
  <c r="C43" i="3" s="1"/>
  <c r="K20" i="3"/>
  <c r="K34" i="3" s="1"/>
  <c r="K43" i="3" s="1"/>
  <c r="E21" i="3"/>
  <c r="D35" i="3"/>
  <c r="L35" i="3"/>
  <c r="C47" i="2"/>
  <c r="K47" i="2"/>
  <c r="F21" i="3"/>
  <c r="E20" i="3"/>
  <c r="E34" i="3" s="1"/>
  <c r="M20" i="3"/>
  <c r="M34" i="3" s="1"/>
  <c r="G21" i="3"/>
  <c r="E47" i="2"/>
  <c r="M47" i="2"/>
  <c r="F20" i="3"/>
  <c r="F34" i="3" s="1"/>
  <c r="F43" i="3" s="1"/>
  <c r="H21" i="3"/>
  <c r="G35" i="3"/>
  <c r="F47" i="2"/>
  <c r="E21" i="2"/>
  <c r="M35" i="2"/>
  <c r="G21" i="2"/>
  <c r="F35" i="2"/>
  <c r="G20" i="2"/>
  <c r="G34" i="2" s="1"/>
  <c r="G43" i="2" s="1"/>
  <c r="I21" i="2"/>
  <c r="B21" i="2"/>
  <c r="I35" i="2"/>
  <c r="C44" i="3" l="1"/>
  <c r="C46" i="3" s="1"/>
  <c r="C47" i="3" s="1"/>
  <c r="B44" i="2"/>
  <c r="B46" i="2"/>
  <c r="F35" i="3"/>
  <c r="J44" i="3"/>
  <c r="J46" i="3" s="1"/>
  <c r="J47" i="3" s="1"/>
  <c r="C21" i="3"/>
  <c r="I35" i="3"/>
  <c r="I43" i="3"/>
  <c r="B44" i="3"/>
  <c r="B46" i="3"/>
  <c r="B47" i="3" s="1"/>
  <c r="H44" i="2"/>
  <c r="H46" i="2"/>
  <c r="K44" i="3"/>
  <c r="K46" i="3" s="1"/>
  <c r="K47" i="3" s="1"/>
  <c r="M43" i="3"/>
  <c r="M35" i="3"/>
  <c r="E43" i="3"/>
  <c r="E35" i="3"/>
  <c r="I21" i="3"/>
  <c r="M21" i="3"/>
  <c r="K35" i="3"/>
  <c r="J35" i="3"/>
  <c r="J44" i="2"/>
  <c r="J46" i="2"/>
  <c r="G44" i="2"/>
  <c r="G46" i="2"/>
  <c r="F44" i="3"/>
  <c r="F46" i="3"/>
  <c r="F47" i="3" s="1"/>
  <c r="C35" i="3"/>
  <c r="M44" i="3" l="1"/>
  <c r="M46" i="3" s="1"/>
  <c r="M47" i="3" s="1"/>
  <c r="E44" i="3"/>
  <c r="E46" i="3" s="1"/>
  <c r="E47" i="3" s="1"/>
  <c r="N44" i="2"/>
  <c r="N46" i="2" s="1"/>
  <c r="I44" i="3"/>
  <c r="I46" i="3" s="1"/>
  <c r="I47" i="3" s="1"/>
  <c r="N44" i="3" l="1"/>
  <c r="O44" i="3" l="1"/>
  <c r="N46" i="3"/>
  <c r="N47" i="3" l="1"/>
  <c r="O46" i="3"/>
</calcChain>
</file>

<file path=xl/sharedStrings.xml><?xml version="1.0" encoding="utf-8"?>
<sst xmlns="http://schemas.openxmlformats.org/spreadsheetml/2006/main" count="132" uniqueCount="76">
  <si>
    <t>Income Statement Template (12-Month)</t>
  </si>
  <si>
    <t>How to use this template</t>
  </si>
  <si>
    <t>1. Go to the 'Income Statement' tab and enter your company name, fiscal year and tax rate at the top.</t>
  </si>
  <si>
    <t>2. Fill in the blue-text, cream-shaded cells with your monthly figures. Everything else calculates automatically.</t>
  </si>
  <si>
    <t>3. Enter costs, returns and interest expense as positive numbers – the formulas subtract them for you.</t>
  </si>
  <si>
    <t>4. Edit or rename any line item to fit your business (insert rows inside a section so the totals expand).</t>
  </si>
  <si>
    <t>5. Check the 'Example' tab to see what a completed statement looks like (sample data only).</t>
  </si>
  <si>
    <t>What's calculated for you</t>
  </si>
  <si>
    <t>Net Revenue, Gross Profit, Operating Income (EBIT), Income Before Taxes, Net Income, margins, annual totals,</t>
  </si>
  <si>
    <t>and each line's percentage of net revenue.</t>
  </si>
  <si>
    <t>Notes</t>
  </si>
  <si>
    <t>• Tax expense = pre-tax income × the tax rate in cell B4 (no tax is charged in a loss month). The default 25% is a</t>
  </si>
  <si>
    <t xml:space="preserve">  placeholder – use your own effective rate. This is a simplified estimate, not tax advice.</t>
  </si>
  <si>
    <t>• This template uses the accrual-style layout of a standard single-step/multi-step income statement. It is an</t>
  </si>
  <si>
    <t xml:space="preserve">  educational tool and does not replace advice from an accountant.</t>
  </si>
  <si>
    <t>INCOME STATEMENT</t>
  </si>
  <si>
    <t>Company name</t>
  </si>
  <si>
    <t>Fiscal year</t>
  </si>
  <si>
    <t>Income tax rate</t>
  </si>
  <si>
    <t>← Placeholder rate; replace with your effective tax rate</t>
  </si>
  <si>
    <t>($, USD)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</si>
  <si>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</si>
  <si>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</si>
  <si>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</si>
  <si>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</si>
  <si>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</si>
  <si>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</si>
  <si>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</si>
  <si>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</si>
  <si>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</si>
  <si>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</si>
  <si>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</si>
  <si>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</si>
  <si>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</si>
  <si>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% of Net Rev.</t>
  </si>
  <si>
    <t>REVENUE</t>
  </si>
  <si>
    <t xml:space="preserve">   Product Sales</t>
  </si>
  <si>
    <t xml:space="preserve">   Service Revenue</t>
  </si>
  <si>
    <t xml:space="preserve">   Other Revenue</t>
  </si>
  <si>
    <t xml:space="preserve">   Less: Returns &amp; Discounts (enter as positive)</t>
  </si>
  <si>
    <t>Net Revenue</t>
  </si>
  <si>
    <t>COST OF GOODS SOLD</t>
  </si>
  <si>
    <t xml:space="preserve">   Materials &amp; Inventory</t>
  </si>
  <si>
    <t xml:space="preserve">   Direct Labor</t>
  </si>
  <si>
    <t xml:space="preserve">   Shipping &amp; Fulfillment</t>
  </si>
  <si>
    <t>Total Cost of Goods Sold</t>
  </si>
  <si>
    <t>GROSS PROFIT</t>
  </si>
  <si>
    <t xml:space="preserve">   Gross margin %</t>
  </si>
  <si>
    <t>OPERATING EXPENSES</t>
  </si>
  <si>
    <t xml:space="preserve">   Salaries &amp; Wages</t>
  </si>
  <si>
    <t xml:space="preserve">   Rent &amp; Utilities</t>
  </si>
  <si>
    <t xml:space="preserve">   Marketing &amp; Advertising</t>
  </si>
  <si>
    <t xml:space="preserve">   Software &amp; Subscriptions</t>
  </si>
  <si>
    <t xml:space="preserve">   Professional Fees</t>
  </si>
  <si>
    <t xml:space="preserve">   Insurance</t>
  </si>
  <si>
    <t xml:space="preserve">   Depreciation &amp; Amortization</t>
  </si>
  <si>
    <t xml:space="preserve">   Other Operating Expenses</t>
  </si>
  <si>
    <t>Total Operating Expenses</t>
  </si>
  <si>
    <t>OPERATING INCOME (EBIT)</t>
  </si>
  <si>
    <t xml:space="preserve">   Operating margin %</t>
  </si>
  <si>
    <t>OTHER INCOME / (EXPENSE)</t>
  </si>
  <si>
    <t xml:space="preserve">   Interest Income</t>
  </si>
  <si>
    <t xml:space="preserve">   Less: Interest Expense (enter as positive)</t>
  </si>
  <si>
    <t xml:space="preserve">   Other Income / (Expense) (net; loss as negative)</t>
  </si>
  <si>
    <t>Net Other Income / (Expense)</t>
  </si>
  <si>
    <t>INCOME BEFORE TAXES</t>
  </si>
  <si>
    <t xml:space="preserve">   Income Tax Expense</t>
  </si>
  <si>
    <t>NET INCOME</t>
  </si>
  <si>
    <t xml:space="preserve">   Net profit margin %</t>
  </si>
  <si>
    <t>Legend</t>
  </si>
  <si>
    <t>Blue text on cream fill = cells you fill in</t>
  </si>
  <si>
    <t>Black text = formulas (do not overwrite)</t>
  </si>
  <si>
    <t>INCOME STATEMENT – EXAMPLE</t>
  </si>
  <si>
    <t>Sample Co.</t>
  </si>
  <si>
    <t>2026</t>
  </si>
  <si>
    <t>All figures on this sheet are made-up sample data for illustration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</si>
</sst>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$#,##0;&quot;($&quot;#,##0\);\-"/>
    <numFmt numFmtId="166" formatCode="0.0%;\(0.0%\);\-"/>
  </numFmts>
  <fonts count="10" x14ac:knownFonts="1">
    <font>
      <sz val="11"/>
      <color theme="1"/>
      <name val="Calibri"/>
      <family val="2"/>
      <charset val="1"/>
    </font>
    <font>
      <b/>
      <sz val="16"/>
      <color rgb="FF1F3864"/>
      <name val="Arial"/>
      <charset val="1"/>
    </font>
    <font>
      <b/>
      <sz val="11"/>
      <color rgb="FF1F3864"/>
      <name val="Arial"/>
      <charset val="1"/>
    </font>
    <font>
      <sz val="10"/>
      <color rgb="FF000000"/>
      <name val="Arial"/>
      <charset val="1"/>
    </font>
    <font>
      <b/>
      <sz val="10"/>
      <name val="Arial"/>
      <charset val="1"/>
    </font>
    <font>
      <sz val="10"/>
      <color rgb="FF0000FF"/>
      <name val="Arial"/>
      <charset val="1"/>
    </font>
    <font>
      <i/>
      <sz val="9"/>
      <color rgb="FF7F7F7F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i/>
      <sz val="1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FFF9DB"/>
        <bgColor rgb="FFF2F2F2"/>
      </patternFill>
    </fill>
    <fill>
      <patternFill patternType="solid">
        <fgColor rgb="FF1F3864"/>
        <bgColor rgb="FF333333"/>
      </patternFill>
    </fill>
    <fill>
      <patternFill patternType="solid">
        <fgColor rgb="FFD9E2F3"/>
        <bgColor rgb="FFF2F2F2"/>
      </patternFill>
    </fill>
    <fill>
      <patternFill patternType="solid">
        <fgColor rgb="FFF2F2F2"/>
        <bgColor rgb="FFFFF9DB"/>
      </patternFill>
    </fill>
  </fills>
  <borders count="3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7F7F7F"/>
      </top>
      <bottom style="double">
        <color rgb="FF7F7F7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2" borderId="0" xfId="0" applyFont="1" applyFill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5" fillId="2" borderId="0" xfId="0" applyNumberFormat="1" applyFont="1" applyFill="1" applyAlignment="1">
      <alignment horizontal="left"/>
    </xf>
    <xf numFmtId="0" fontId="6" fillId="0" borderId="0" xfId="0" applyFont="1"/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4" fillId="4" borderId="0" xfId="0" applyFont="1" applyFill="1"/>
    <xf numFmtId="0" fontId="0" fillId="4" borderId="0" xfId="0" applyFill="1"/>
    <xf numFmtId="0" fontId="8" fillId="0" borderId="0" xfId="0" applyFont="1"/>
    <xf numFmtId="165" fontId="5" fillId="2" borderId="0" xfId="0" applyNumberFormat="1" applyFont="1" applyFill="1"/>
    <xf numFmtId="165" fontId="8" fillId="0" borderId="0" xfId="0" applyNumberFormat="1" applyFont="1"/>
    <xf numFmtId="166" fontId="8" fillId="0" borderId="0" xfId="0" applyNumberFormat="1" applyFont="1"/>
    <xf numFmtId="0" fontId="4" fillId="5" borderId="1" xfId="0" applyFont="1" applyFill="1" applyBorder="1"/>
    <xf numFmtId="165" fontId="4" fillId="5" borderId="1" xfId="0" applyNumberFormat="1" applyFont="1" applyFill="1" applyBorder="1"/>
    <xf numFmtId="166" fontId="4" fillId="0" borderId="0" xfId="0" applyNumberFormat="1" applyFont="1"/>
    <xf numFmtId="0" fontId="4" fillId="5" borderId="2" xfId="0" applyFont="1" applyFill="1" applyBorder="1"/>
    <xf numFmtId="165" fontId="4" fillId="5" borderId="2" xfId="0" applyNumberFormat="1" applyFont="1" applyFill="1" applyBorder="1"/>
    <xf numFmtId="0" fontId="9" fillId="0" borderId="0" xfId="0" applyFont="1"/>
    <xf numFmtId="166" fontId="9" fillId="0" borderId="0" xfId="0" applyNumberFormat="1" applyFont="1"/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9DB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9"/>
  <sheetViews>
    <sheetView showGridLines="0" tabSelected="1" zoomScaleNormal="100" workbookViewId="0">
      <selection activeCell="E2" sqref="E2"/>
    </sheetView>
  </sheetViews>
  <sheetFormatPr defaultColWidth="8.7109375" defaultRowHeight="15" x14ac:dyDescent="0.25"/>
  <cols>
    <col min="1" max="1" width="4" customWidth="1"/>
    <col min="2" max="2" width="100" customWidth="1"/>
  </cols>
  <sheetData>
    <row r="2" spans="2:2" ht="20.25" x14ac:dyDescent="0.3">
      <c r="B2" s="2" t="s">
        <v>0</v>
      </c>
    </row>
    <row r="4" spans="2:2" x14ac:dyDescent="0.25">
      <c r="B4" s="3" t="s">
        <v>1</v>
      </c>
    </row>
    <row r="5" spans="2:2" x14ac:dyDescent="0.25">
      <c r="B5" s="4" t="s">
        <v>2</v>
      </c>
    </row>
    <row r="6" spans="2:2" x14ac:dyDescent="0.25">
      <c r="B6" s="4" t="s">
        <v>3</v>
      </c>
    </row>
    <row r="7" spans="2:2" x14ac:dyDescent="0.25">
      <c r="B7" s="4" t="s">
        <v>4</v>
      </c>
    </row>
    <row r="8" spans="2:2" x14ac:dyDescent="0.25">
      <c r="B8" s="4" t="s">
        <v>5</v>
      </c>
    </row>
    <row r="9" spans="2:2" x14ac:dyDescent="0.25">
      <c r="B9" s="4" t="s">
        <v>6</v>
      </c>
    </row>
    <row r="10" spans="2:2" x14ac:dyDescent="0.25">
      <c r="B10" s="4"/>
    </row>
    <row r="11" spans="2:2" x14ac:dyDescent="0.25">
      <c r="B11" s="3" t="s">
        <v>7</v>
      </c>
    </row>
    <row r="12" spans="2:2" x14ac:dyDescent="0.25">
      <c r="B12" s="4" t="s">
        <v>8</v>
      </c>
    </row>
    <row r="13" spans="2:2" x14ac:dyDescent="0.25">
      <c r="B13" s="4" t="s">
        <v>9</v>
      </c>
    </row>
    <row r="14" spans="2:2" x14ac:dyDescent="0.25">
      <c r="B14" s="4"/>
    </row>
    <row r="15" spans="2:2" x14ac:dyDescent="0.25">
      <c r="B15" s="3" t="s">
        <v>10</v>
      </c>
    </row>
    <row r="16" spans="2:2" x14ac:dyDescent="0.25">
      <c r="B16" s="4" t="s">
        <v>11</v>
      </c>
    </row>
    <row r="17" spans="2:2" x14ac:dyDescent="0.25">
      <c r="B17" s="4" t="s">
        <v>12</v>
      </c>
    </row>
    <row r="18" spans="2:2" x14ac:dyDescent="0.25">
      <c r="B18" s="4" t="s">
        <v>13</v>
      </c>
    </row>
    <row r="19" spans="2:2" x14ac:dyDescent="0.25">
      <c r="B19" s="4" t="s">
        <v>14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1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16" sqref="B16"/>
    </sheetView>
  </sheetViews>
  <sheetFormatPr defaultColWidth="8.7109375" defaultRowHeight="15" x14ac:dyDescent="0.25"/>
  <cols>
    <col min="1" max="1" width="43.85546875" bestFit="1" customWidth="1"/>
    <col min="2" max="13" width="11" customWidth="1"/>
    <col min="14" max="14" width="13" customWidth="1"/>
    <col min="15" max="15" width="12" customWidth="1"/>
  </cols>
  <sheetData>
    <row r="1" spans="1:15" ht="20.25" x14ac:dyDescent="0.3">
      <c r="A1" s="2" t="s">
        <v>15</v>
      </c>
    </row>
    <row r="2" spans="1:15" x14ac:dyDescent="0.25">
      <c r="A2" s="5" t="s">
        <v>16</v>
      </c>
      <c r="B2" s="1"/>
      <c r="C2" s="1"/>
      <c r="D2" s="1"/>
    </row>
    <row r="3" spans="1:15" x14ac:dyDescent="0.25">
      <c r="A3" s="5" t="s">
        <v>17</v>
      </c>
      <c r="B3" s="1"/>
      <c r="C3" s="1"/>
      <c r="D3" s="1"/>
    </row>
    <row r="4" spans="1:15" x14ac:dyDescent="0.25">
      <c r="A4" s="5" t="s">
        <v>18</v>
      </c>
      <c r="B4" s="6">
        <v>0.25</v>
      </c>
      <c r="E4" s="7" t="s">
        <v>19</v>
      </c>
    </row>
    <row r="6" spans="1:15" x14ac:dyDescent="0.25">
      <c r="A6" s="8" t="s">
        <v>20</v>
      </c>
      <c r="B6" s="9" t="s">
        <v>21</v>
      </c>
      <c r="C6" s="9" t="s">
        <v>22</v>
      </c>
      <c r="D6" s="9" t="s">
        <v>23</v>
      </c>
      <c r="E6" s="9" t="s">
        <v>24</v>
      </c>
      <c r="F6" s="9" t="s">
        <v>25</v>
      </c>
      <c r="G6" s="9" t="s">
        <v>26</v>
      </c>
      <c r="H6" s="9" t="s">
        <v>27</v>
      </c>
      <c r="I6" s="9" t="s">
        <v>28</v>
      </c>
      <c r="J6" s="9" t="s">
        <v>29</v>
      </c>
      <c r="K6" s="9" t="s">
        <v>30</v>
      </c>
      <c r="L6" s="9" t="s">
        <v>31</v>
      </c>
      <c r="M6" s="9" t="s">
        <v>32</v>
      </c>
      <c r="N6" s="9" t="s">
        <v>33</v>
      </c>
      <c r="O6" s="9" t="s">
        <v>34</v>
      </c>
    </row>
    <row r="7" spans="1:15" x14ac:dyDescent="0.25">
      <c r="A7" s="10" t="s">
        <v>35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x14ac:dyDescent="0.25">
      <c r="A8" s="12" t="s">
        <v>36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4">
        <f>SUM(B8:M8)</f>
        <v>0</v>
      </c>
      <c r="O8" s="15">
        <f>IF($N$12=0,0,N8/$N$12)</f>
        <v>0</v>
      </c>
    </row>
    <row r="9" spans="1:15" x14ac:dyDescent="0.25">
      <c r="A9" s="12" t="s">
        <v>37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4">
        <f>SUM(B9:M9)</f>
        <v>0</v>
      </c>
      <c r="O9" s="15">
        <f>IF($N$12=0,0,N9/$N$12)</f>
        <v>0</v>
      </c>
    </row>
    <row r="10" spans="1:15" x14ac:dyDescent="0.25">
      <c r="A10" s="12" t="s">
        <v>38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>
        <f>SUM(B10:M10)</f>
        <v>0</v>
      </c>
      <c r="O10" s="15">
        <f>IF($N$12=0,0,N10/$N$12)</f>
        <v>0</v>
      </c>
    </row>
    <row r="11" spans="1:15" x14ac:dyDescent="0.25">
      <c r="A11" s="12" t="s">
        <v>39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4">
        <f>SUM(B11:M11)</f>
        <v>0</v>
      </c>
      <c r="O11" s="15">
        <f>IF($N$12=0,0,N11/$N$12)</f>
        <v>0</v>
      </c>
    </row>
    <row r="12" spans="1:15" x14ac:dyDescent="0.25">
      <c r="A12" s="16" t="s">
        <v>40</v>
      </c>
      <c r="B12" s="17">
        <f t="shared" ref="B12:N12" si="0">SUM(B8:B10)-B11</f>
        <v>0</v>
      </c>
      <c r="C12" s="17">
        <f t="shared" si="0"/>
        <v>0</v>
      </c>
      <c r="D12" s="17">
        <f t="shared" si="0"/>
        <v>0</v>
      </c>
      <c r="E12" s="17">
        <f t="shared" si="0"/>
        <v>0</v>
      </c>
      <c r="F12" s="17">
        <f t="shared" si="0"/>
        <v>0</v>
      </c>
      <c r="G12" s="17">
        <f t="shared" si="0"/>
        <v>0</v>
      </c>
      <c r="H12" s="17">
        <f t="shared" si="0"/>
        <v>0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8">
        <f>IF($N$12=0,0,N12/$N$12)</f>
        <v>0</v>
      </c>
    </row>
    <row r="14" spans="1:15" x14ac:dyDescent="0.25">
      <c r="A14" s="10" t="s">
        <v>41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x14ac:dyDescent="0.25">
      <c r="A15" s="12" t="s">
        <v>42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>
        <f>SUM(B15:M15)</f>
        <v>0</v>
      </c>
      <c r="O15" s="15">
        <f>IF($N$12=0,0,N15/$N$12)</f>
        <v>0</v>
      </c>
    </row>
    <row r="16" spans="1:15" x14ac:dyDescent="0.25">
      <c r="A16" s="12" t="s">
        <v>43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4">
        <f>SUM(B16:M16)</f>
        <v>0</v>
      </c>
      <c r="O16" s="15">
        <f>IF($N$12=0,0,N16/$N$12)</f>
        <v>0</v>
      </c>
    </row>
    <row r="17" spans="1:15" x14ac:dyDescent="0.25">
      <c r="A17" s="12" t="s">
        <v>44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4">
        <f>SUM(B17:M17)</f>
        <v>0</v>
      </c>
      <c r="O17" s="15">
        <f>IF($N$12=0,0,N17/$N$12)</f>
        <v>0</v>
      </c>
    </row>
    <row r="18" spans="1:15" x14ac:dyDescent="0.25">
      <c r="A18" s="16" t="s">
        <v>45</v>
      </c>
      <c r="B18" s="17">
        <f t="shared" ref="B18:N18" si="1">SUM(B15:B17)</f>
        <v>0</v>
      </c>
      <c r="C18" s="17">
        <f t="shared" si="1"/>
        <v>0</v>
      </c>
      <c r="D18" s="17">
        <f t="shared" si="1"/>
        <v>0</v>
      </c>
      <c r="E18" s="17">
        <f t="shared" si="1"/>
        <v>0</v>
      </c>
      <c r="F18" s="17">
        <f t="shared" si="1"/>
        <v>0</v>
      </c>
      <c r="G18" s="17">
        <f t="shared" si="1"/>
        <v>0</v>
      </c>
      <c r="H18" s="17">
        <f t="shared" si="1"/>
        <v>0</v>
      </c>
      <c r="I18" s="17">
        <f t="shared" si="1"/>
        <v>0</v>
      </c>
      <c r="J18" s="17">
        <f t="shared" si="1"/>
        <v>0</v>
      </c>
      <c r="K18" s="17">
        <f t="shared" si="1"/>
        <v>0</v>
      </c>
      <c r="L18" s="17">
        <f t="shared" si="1"/>
        <v>0</v>
      </c>
      <c r="M18" s="17">
        <f t="shared" si="1"/>
        <v>0</v>
      </c>
      <c r="N18" s="17">
        <f t="shared" si="1"/>
        <v>0</v>
      </c>
      <c r="O18" s="18">
        <f>IF($N$12=0,0,N18/$N$12)</f>
        <v>0</v>
      </c>
    </row>
    <row r="20" spans="1:15" x14ac:dyDescent="0.25">
      <c r="A20" s="19" t="s">
        <v>46</v>
      </c>
      <c r="B20" s="20">
        <f t="shared" ref="B20:N20" si="2">B12-B18</f>
        <v>0</v>
      </c>
      <c r="C20" s="20">
        <f t="shared" si="2"/>
        <v>0</v>
      </c>
      <c r="D20" s="20">
        <f t="shared" si="2"/>
        <v>0</v>
      </c>
      <c r="E20" s="20">
        <f t="shared" si="2"/>
        <v>0</v>
      </c>
      <c r="F20" s="20">
        <f t="shared" si="2"/>
        <v>0</v>
      </c>
      <c r="G20" s="20">
        <f t="shared" si="2"/>
        <v>0</v>
      </c>
      <c r="H20" s="20">
        <f t="shared" si="2"/>
        <v>0</v>
      </c>
      <c r="I20" s="20">
        <f t="shared" si="2"/>
        <v>0</v>
      </c>
      <c r="J20" s="20">
        <f t="shared" si="2"/>
        <v>0</v>
      </c>
      <c r="K20" s="20">
        <f t="shared" si="2"/>
        <v>0</v>
      </c>
      <c r="L20" s="20">
        <f t="shared" si="2"/>
        <v>0</v>
      </c>
      <c r="M20" s="20">
        <f t="shared" si="2"/>
        <v>0</v>
      </c>
      <c r="N20" s="20">
        <f t="shared" si="2"/>
        <v>0</v>
      </c>
      <c r="O20" s="18">
        <f>IF($N$12=0,0,N20/$N$12)</f>
        <v>0</v>
      </c>
    </row>
    <row r="21" spans="1:15" x14ac:dyDescent="0.25">
      <c r="A21" s="21" t="s">
        <v>47</v>
      </c>
      <c r="B21" s="22">
        <f t="shared" ref="B21:N21" si="3">IF(B12=0,0,B20/B12)</f>
        <v>0</v>
      </c>
      <c r="C21" s="22">
        <f t="shared" si="3"/>
        <v>0</v>
      </c>
      <c r="D21" s="22">
        <f t="shared" si="3"/>
        <v>0</v>
      </c>
      <c r="E21" s="22">
        <f t="shared" si="3"/>
        <v>0</v>
      </c>
      <c r="F21" s="22">
        <f t="shared" si="3"/>
        <v>0</v>
      </c>
      <c r="G21" s="22">
        <f t="shared" si="3"/>
        <v>0</v>
      </c>
      <c r="H21" s="22">
        <f t="shared" si="3"/>
        <v>0</v>
      </c>
      <c r="I21" s="22">
        <f t="shared" si="3"/>
        <v>0</v>
      </c>
      <c r="J21" s="22">
        <f t="shared" si="3"/>
        <v>0</v>
      </c>
      <c r="K21" s="22">
        <f t="shared" si="3"/>
        <v>0</v>
      </c>
      <c r="L21" s="22">
        <f t="shared" si="3"/>
        <v>0</v>
      </c>
      <c r="M21" s="22">
        <f t="shared" si="3"/>
        <v>0</v>
      </c>
      <c r="N21" s="22">
        <f t="shared" si="3"/>
        <v>0</v>
      </c>
    </row>
    <row r="23" spans="1:15" x14ac:dyDescent="0.25">
      <c r="A23" s="10" t="s">
        <v>48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 x14ac:dyDescent="0.25">
      <c r="A24" s="12" t="s">
        <v>49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4">
        <f t="shared" ref="N24:N31" si="4">SUM(B24:M24)</f>
        <v>0</v>
      </c>
      <c r="O24" s="15">
        <f t="shared" ref="O24:O32" si="5">IF($N$12=0,0,N24/$N$12)</f>
        <v>0</v>
      </c>
    </row>
    <row r="25" spans="1:15" x14ac:dyDescent="0.25">
      <c r="A25" s="12" t="s">
        <v>50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4">
        <f t="shared" si="4"/>
        <v>0</v>
      </c>
      <c r="O25" s="15">
        <f t="shared" si="5"/>
        <v>0</v>
      </c>
    </row>
    <row r="26" spans="1:15" x14ac:dyDescent="0.25">
      <c r="A26" s="12" t="s">
        <v>51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4">
        <f t="shared" si="4"/>
        <v>0</v>
      </c>
      <c r="O26" s="15">
        <f t="shared" si="5"/>
        <v>0</v>
      </c>
    </row>
    <row r="27" spans="1:15" x14ac:dyDescent="0.25">
      <c r="A27" s="12" t="s">
        <v>52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4">
        <f t="shared" si="4"/>
        <v>0</v>
      </c>
      <c r="O27" s="15">
        <f t="shared" si="5"/>
        <v>0</v>
      </c>
    </row>
    <row r="28" spans="1:15" x14ac:dyDescent="0.25">
      <c r="A28" s="12" t="s">
        <v>53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4">
        <f t="shared" si="4"/>
        <v>0</v>
      </c>
      <c r="O28" s="15">
        <f t="shared" si="5"/>
        <v>0</v>
      </c>
    </row>
    <row r="29" spans="1:15" x14ac:dyDescent="0.25">
      <c r="A29" s="12" t="s">
        <v>54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4">
        <f t="shared" si="4"/>
        <v>0</v>
      </c>
      <c r="O29" s="15">
        <f t="shared" si="5"/>
        <v>0</v>
      </c>
    </row>
    <row r="30" spans="1:15" x14ac:dyDescent="0.25">
      <c r="A30" s="12" t="s">
        <v>55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4">
        <f t="shared" si="4"/>
        <v>0</v>
      </c>
      <c r="O30" s="15">
        <f t="shared" si="5"/>
        <v>0</v>
      </c>
    </row>
    <row r="31" spans="1:15" x14ac:dyDescent="0.25">
      <c r="A31" s="12" t="s">
        <v>56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4">
        <f t="shared" si="4"/>
        <v>0</v>
      </c>
      <c r="O31" s="15">
        <f t="shared" si="5"/>
        <v>0</v>
      </c>
    </row>
    <row r="32" spans="1:15" x14ac:dyDescent="0.25">
      <c r="A32" s="16" t="s">
        <v>57</v>
      </c>
      <c r="B32" s="17">
        <f t="shared" ref="B32:N32" si="6">SUM(B24:B31)</f>
        <v>0</v>
      </c>
      <c r="C32" s="17">
        <f t="shared" si="6"/>
        <v>0</v>
      </c>
      <c r="D32" s="17">
        <f t="shared" si="6"/>
        <v>0</v>
      </c>
      <c r="E32" s="17">
        <f t="shared" si="6"/>
        <v>0</v>
      </c>
      <c r="F32" s="17">
        <f t="shared" si="6"/>
        <v>0</v>
      </c>
      <c r="G32" s="17">
        <f t="shared" si="6"/>
        <v>0</v>
      </c>
      <c r="H32" s="17">
        <f t="shared" si="6"/>
        <v>0</v>
      </c>
      <c r="I32" s="17">
        <f t="shared" si="6"/>
        <v>0</v>
      </c>
      <c r="J32" s="17">
        <f t="shared" si="6"/>
        <v>0</v>
      </c>
      <c r="K32" s="17">
        <f t="shared" si="6"/>
        <v>0</v>
      </c>
      <c r="L32" s="17">
        <f t="shared" si="6"/>
        <v>0</v>
      </c>
      <c r="M32" s="17">
        <f t="shared" si="6"/>
        <v>0</v>
      </c>
      <c r="N32" s="17">
        <f t="shared" si="6"/>
        <v>0</v>
      </c>
      <c r="O32" s="18">
        <f t="shared" si="5"/>
        <v>0</v>
      </c>
    </row>
    <row r="34" spans="1:15" x14ac:dyDescent="0.25">
      <c r="A34" s="19" t="s">
        <v>58</v>
      </c>
      <c r="B34" s="20">
        <f t="shared" ref="B34:N34" si="7">B20-B32</f>
        <v>0</v>
      </c>
      <c r="C34" s="20">
        <f t="shared" si="7"/>
        <v>0</v>
      </c>
      <c r="D34" s="20">
        <f t="shared" si="7"/>
        <v>0</v>
      </c>
      <c r="E34" s="20">
        <f t="shared" si="7"/>
        <v>0</v>
      </c>
      <c r="F34" s="20">
        <f t="shared" si="7"/>
        <v>0</v>
      </c>
      <c r="G34" s="20">
        <f t="shared" si="7"/>
        <v>0</v>
      </c>
      <c r="H34" s="20">
        <f t="shared" si="7"/>
        <v>0</v>
      </c>
      <c r="I34" s="20">
        <f t="shared" si="7"/>
        <v>0</v>
      </c>
      <c r="J34" s="20">
        <f t="shared" si="7"/>
        <v>0</v>
      </c>
      <c r="K34" s="20">
        <f t="shared" si="7"/>
        <v>0</v>
      </c>
      <c r="L34" s="20">
        <f t="shared" si="7"/>
        <v>0</v>
      </c>
      <c r="M34" s="20">
        <f t="shared" si="7"/>
        <v>0</v>
      </c>
      <c r="N34" s="20">
        <f t="shared" si="7"/>
        <v>0</v>
      </c>
      <c r="O34" s="18">
        <f>IF($N$12=0,0,N34/$N$12)</f>
        <v>0</v>
      </c>
    </row>
    <row r="35" spans="1:15" x14ac:dyDescent="0.25">
      <c r="A35" s="21" t="s">
        <v>59</v>
      </c>
      <c r="B35" s="22">
        <f t="shared" ref="B35:N35" si="8">IF(B12=0,0,B34/B12)</f>
        <v>0</v>
      </c>
      <c r="C35" s="22">
        <f t="shared" si="8"/>
        <v>0</v>
      </c>
      <c r="D35" s="22">
        <f t="shared" si="8"/>
        <v>0</v>
      </c>
      <c r="E35" s="22">
        <f t="shared" si="8"/>
        <v>0</v>
      </c>
      <c r="F35" s="22">
        <f t="shared" si="8"/>
        <v>0</v>
      </c>
      <c r="G35" s="22">
        <f t="shared" si="8"/>
        <v>0</v>
      </c>
      <c r="H35" s="22">
        <f t="shared" si="8"/>
        <v>0</v>
      </c>
      <c r="I35" s="22">
        <f t="shared" si="8"/>
        <v>0</v>
      </c>
      <c r="J35" s="22">
        <f t="shared" si="8"/>
        <v>0</v>
      </c>
      <c r="K35" s="22">
        <f t="shared" si="8"/>
        <v>0</v>
      </c>
      <c r="L35" s="22">
        <f t="shared" si="8"/>
        <v>0</v>
      </c>
      <c r="M35" s="22">
        <f t="shared" si="8"/>
        <v>0</v>
      </c>
      <c r="N35" s="22">
        <f t="shared" si="8"/>
        <v>0</v>
      </c>
    </row>
    <row r="37" spans="1:15" x14ac:dyDescent="0.25">
      <c r="A37" s="10" t="s">
        <v>60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x14ac:dyDescent="0.25">
      <c r="A38" s="12" t="s">
        <v>61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4">
        <f>SUM(B38:M38)</f>
        <v>0</v>
      </c>
      <c r="O38" s="15">
        <f>IF($N$12=0,0,N38/$N$12)</f>
        <v>0</v>
      </c>
    </row>
    <row r="39" spans="1:15" x14ac:dyDescent="0.25">
      <c r="A39" s="12" t="s">
        <v>62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4">
        <f>SUM(B39:M39)</f>
        <v>0</v>
      </c>
      <c r="O39" s="15">
        <f>IF($N$12=0,0,N39/$N$12)</f>
        <v>0</v>
      </c>
    </row>
    <row r="40" spans="1:15" x14ac:dyDescent="0.25">
      <c r="A40" s="12" t="s">
        <v>63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4">
        <f>SUM(B40:M40)</f>
        <v>0</v>
      </c>
      <c r="O40" s="15">
        <f>IF($N$12=0,0,N40/$N$12)</f>
        <v>0</v>
      </c>
    </row>
    <row r="41" spans="1:15" x14ac:dyDescent="0.25">
      <c r="A41" s="16" t="s">
        <v>64</v>
      </c>
      <c r="B41" s="17">
        <f t="shared" ref="B41:N41" si="9">B38-B39+B40</f>
        <v>0</v>
      </c>
      <c r="C41" s="17">
        <f t="shared" si="9"/>
        <v>0</v>
      </c>
      <c r="D41" s="17">
        <f t="shared" si="9"/>
        <v>0</v>
      </c>
      <c r="E41" s="17">
        <f t="shared" si="9"/>
        <v>0</v>
      </c>
      <c r="F41" s="17">
        <f t="shared" si="9"/>
        <v>0</v>
      </c>
      <c r="G41" s="17">
        <f t="shared" si="9"/>
        <v>0</v>
      </c>
      <c r="H41" s="17">
        <f t="shared" si="9"/>
        <v>0</v>
      </c>
      <c r="I41" s="17">
        <f t="shared" si="9"/>
        <v>0</v>
      </c>
      <c r="J41" s="17">
        <f t="shared" si="9"/>
        <v>0</v>
      </c>
      <c r="K41" s="17">
        <f t="shared" si="9"/>
        <v>0</v>
      </c>
      <c r="L41" s="17">
        <f t="shared" si="9"/>
        <v>0</v>
      </c>
      <c r="M41" s="17">
        <f t="shared" si="9"/>
        <v>0</v>
      </c>
      <c r="N41" s="17">
        <f t="shared" si="9"/>
        <v>0</v>
      </c>
      <c r="O41" s="18">
        <f>IF($N$12=0,0,N41/$N$12)</f>
        <v>0</v>
      </c>
    </row>
    <row r="43" spans="1:15" x14ac:dyDescent="0.25">
      <c r="A43" s="19" t="s">
        <v>65</v>
      </c>
      <c r="B43" s="20">
        <f t="shared" ref="B43:N43" si="10">B34+B41</f>
        <v>0</v>
      </c>
      <c r="C43" s="20">
        <f t="shared" si="10"/>
        <v>0</v>
      </c>
      <c r="D43" s="20">
        <f t="shared" si="10"/>
        <v>0</v>
      </c>
      <c r="E43" s="20">
        <f t="shared" si="10"/>
        <v>0</v>
      </c>
      <c r="F43" s="20">
        <f t="shared" si="10"/>
        <v>0</v>
      </c>
      <c r="G43" s="20">
        <f t="shared" si="10"/>
        <v>0</v>
      </c>
      <c r="H43" s="20">
        <f t="shared" si="10"/>
        <v>0</v>
      </c>
      <c r="I43" s="20">
        <f t="shared" si="10"/>
        <v>0</v>
      </c>
      <c r="J43" s="20">
        <f t="shared" si="10"/>
        <v>0</v>
      </c>
      <c r="K43" s="20">
        <f t="shared" si="10"/>
        <v>0</v>
      </c>
      <c r="L43" s="20">
        <f t="shared" si="10"/>
        <v>0</v>
      </c>
      <c r="M43" s="20">
        <f t="shared" si="10"/>
        <v>0</v>
      </c>
      <c r="N43" s="20">
        <f t="shared" si="10"/>
        <v>0</v>
      </c>
      <c r="O43" s="18">
        <f>IF($N$12=0,0,N43/$N$12)</f>
        <v>0</v>
      </c>
    </row>
    <row r="44" spans="1:15" x14ac:dyDescent="0.25">
      <c r="A44" s="12" t="s">
        <v>66</v>
      </c>
      <c r="B44" s="14">
        <f t="shared" ref="B44:M44" si="11">MAX(0,B43)*$B$4</f>
        <v>0</v>
      </c>
      <c r="C44" s="14">
        <f t="shared" si="11"/>
        <v>0</v>
      </c>
      <c r="D44" s="14">
        <f t="shared" si="11"/>
        <v>0</v>
      </c>
      <c r="E44" s="14">
        <f t="shared" si="11"/>
        <v>0</v>
      </c>
      <c r="F44" s="14">
        <f t="shared" si="11"/>
        <v>0</v>
      </c>
      <c r="G44" s="14">
        <f t="shared" si="11"/>
        <v>0</v>
      </c>
      <c r="H44" s="14">
        <f t="shared" si="11"/>
        <v>0</v>
      </c>
      <c r="I44" s="14">
        <f t="shared" si="11"/>
        <v>0</v>
      </c>
      <c r="J44" s="14">
        <f t="shared" si="11"/>
        <v>0</v>
      </c>
      <c r="K44" s="14">
        <f t="shared" si="11"/>
        <v>0</v>
      </c>
      <c r="L44" s="14">
        <f t="shared" si="11"/>
        <v>0</v>
      </c>
      <c r="M44" s="14">
        <f t="shared" si="11"/>
        <v>0</v>
      </c>
      <c r="N44" s="14">
        <f>SUM(B44:M44)</f>
        <v>0</v>
      </c>
      <c r="O44" s="15">
        <f>IF($N$12=0,0,N44/$N$12)</f>
        <v>0</v>
      </c>
    </row>
    <row r="46" spans="1:15" x14ac:dyDescent="0.25">
      <c r="A46" s="19" t="s">
        <v>67</v>
      </c>
      <c r="B46" s="20">
        <f t="shared" ref="B46:N46" si="12">B43-B44</f>
        <v>0</v>
      </c>
      <c r="C46" s="20">
        <f t="shared" si="12"/>
        <v>0</v>
      </c>
      <c r="D46" s="20">
        <f t="shared" si="12"/>
        <v>0</v>
      </c>
      <c r="E46" s="20">
        <f t="shared" si="12"/>
        <v>0</v>
      </c>
      <c r="F46" s="20">
        <f t="shared" si="12"/>
        <v>0</v>
      </c>
      <c r="G46" s="20">
        <f t="shared" si="12"/>
        <v>0</v>
      </c>
      <c r="H46" s="20">
        <f t="shared" si="12"/>
        <v>0</v>
      </c>
      <c r="I46" s="20">
        <f t="shared" si="12"/>
        <v>0</v>
      </c>
      <c r="J46" s="20">
        <f t="shared" si="12"/>
        <v>0</v>
      </c>
      <c r="K46" s="20">
        <f t="shared" si="12"/>
        <v>0</v>
      </c>
      <c r="L46" s="20">
        <f t="shared" si="12"/>
        <v>0</v>
      </c>
      <c r="M46" s="20">
        <f t="shared" si="12"/>
        <v>0</v>
      </c>
      <c r="N46" s="20">
        <f t="shared" si="12"/>
        <v>0</v>
      </c>
      <c r="O46" s="18">
        <f>IF($N$12=0,0,N46/$N$12)</f>
        <v>0</v>
      </c>
    </row>
    <row r="47" spans="1:15" x14ac:dyDescent="0.25">
      <c r="A47" s="21" t="s">
        <v>68</v>
      </c>
      <c r="B47" s="22">
        <f t="shared" ref="B47:N47" si="13">IF(B12=0,0,B46/B12)</f>
        <v>0</v>
      </c>
      <c r="C47" s="22">
        <f t="shared" si="13"/>
        <v>0</v>
      </c>
      <c r="D47" s="22">
        <f t="shared" si="13"/>
        <v>0</v>
      </c>
      <c r="E47" s="22">
        <f t="shared" si="13"/>
        <v>0</v>
      </c>
      <c r="F47" s="22">
        <f t="shared" si="13"/>
        <v>0</v>
      </c>
      <c r="G47" s="22">
        <f t="shared" si="13"/>
        <v>0</v>
      </c>
      <c r="H47" s="22">
        <f t="shared" si="13"/>
        <v>0</v>
      </c>
      <c r="I47" s="22">
        <f t="shared" si="13"/>
        <v>0</v>
      </c>
      <c r="J47" s="22">
        <f t="shared" si="13"/>
        <v>0</v>
      </c>
      <c r="K47" s="22">
        <f t="shared" si="13"/>
        <v>0</v>
      </c>
      <c r="L47" s="22">
        <f t="shared" si="13"/>
        <v>0</v>
      </c>
      <c r="M47" s="22">
        <f t="shared" si="13"/>
        <v>0</v>
      </c>
      <c r="N47" s="22">
        <f t="shared" si="13"/>
        <v>0</v>
      </c>
    </row>
    <row r="49" spans="1:1" x14ac:dyDescent="0.25">
      <c r="A49" s="5" t="s">
        <v>69</v>
      </c>
    </row>
    <row r="50" spans="1:1" x14ac:dyDescent="0.25">
      <c r="A50" s="23" t="s">
        <v>70</v>
      </c>
    </row>
    <row r="51" spans="1:1" x14ac:dyDescent="0.25">
      <c r="A51" s="12" t="s">
        <v>71</v>
      </c>
    </row>
  </sheetData>
  <mergeCells count="2">
    <mergeCell ref="B2:D2"/>
    <mergeCell ref="B3:D3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52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8.7109375" defaultRowHeight="15" x14ac:dyDescent="0.25"/>
  <cols>
    <col min="1" max="1" width="56.85546875" bestFit="1" customWidth="1"/>
    <col min="2" max="13" width="11" customWidth="1"/>
    <col min="14" max="14" width="13" customWidth="1"/>
    <col min="15" max="15" width="12" customWidth="1"/>
  </cols>
  <sheetData>
    <row r="1" spans="1:15" ht="20.25" x14ac:dyDescent="0.3">
      <c r="A1" s="2" t="s">
        <v>72</v>
      </c>
    </row>
    <row r="2" spans="1:15" x14ac:dyDescent="0.25">
      <c r="A2" s="5" t="s">
        <v>16</v>
      </c>
      <c r="B2" s="1" t="s">
        <v>73</v>
      </c>
      <c r="C2" s="1"/>
      <c r="D2" s="1"/>
    </row>
    <row r="3" spans="1:15" x14ac:dyDescent="0.25">
      <c r="A3" s="5" t="s">
        <v>17</v>
      </c>
      <c r="B3" s="1" t="s">
        <v>74</v>
      </c>
      <c r="C3" s="1"/>
      <c r="D3" s="1"/>
    </row>
    <row r="4" spans="1:15" x14ac:dyDescent="0.25">
      <c r="A4" s="5" t="s">
        <v>18</v>
      </c>
      <c r="B4" s="6">
        <v>0.25</v>
      </c>
      <c r="E4" s="7" t="s">
        <v>19</v>
      </c>
    </row>
    <row r="6" spans="1:15" x14ac:dyDescent="0.25">
      <c r="A6" s="8" t="s">
        <v>20</v>
      </c>
      <c r="B6" s="9" t="s">
        <v>21</v>
      </c>
      <c r="C6" s="9" t="s">
        <v>22</v>
      </c>
      <c r="D6" s="9" t="s">
        <v>23</v>
      </c>
      <c r="E6" s="9" t="s">
        <v>24</v>
      </c>
      <c r="F6" s="9" t="s">
        <v>25</v>
      </c>
      <c r="G6" s="9" t="s">
        <v>26</v>
      </c>
      <c r="H6" s="9" t="s">
        <v>27</v>
      </c>
      <c r="I6" s="9" t="s">
        <v>28</v>
      </c>
      <c r="J6" s="9" t="s">
        <v>29</v>
      </c>
      <c r="K6" s="9" t="s">
        <v>30</v>
      </c>
      <c r="L6" s="9" t="s">
        <v>31</v>
      </c>
      <c r="M6" s="9" t="s">
        <v>32</v>
      </c>
      <c r="N6" s="9" t="s">
        <v>33</v>
      </c>
      <c r="O6" s="9" t="s">
        <v>34</v>
      </c>
    </row>
    <row r="7" spans="1:15" x14ac:dyDescent="0.25">
      <c r="A7" s="10" t="s">
        <v>35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x14ac:dyDescent="0.25">
      <c r="A8" s="12" t="s">
        <v>36</v>
      </c>
      <c r="B8" s="13">
        <v>18000</v>
      </c>
      <c r="C8" s="13">
        <v>18540</v>
      </c>
      <c r="D8" s="13">
        <v>19100</v>
      </c>
      <c r="E8" s="13">
        <v>19670</v>
      </c>
      <c r="F8" s="13">
        <v>20260</v>
      </c>
      <c r="G8" s="13">
        <v>20870</v>
      </c>
      <c r="H8" s="13">
        <v>21490</v>
      </c>
      <c r="I8" s="13">
        <v>22140</v>
      </c>
      <c r="J8" s="13">
        <v>22800</v>
      </c>
      <c r="K8" s="13">
        <v>23490</v>
      </c>
      <c r="L8" s="13">
        <v>24190</v>
      </c>
      <c r="M8" s="13">
        <v>24920</v>
      </c>
      <c r="N8" s="14">
        <f>SUM(B8:M8)</f>
        <v>255470</v>
      </c>
      <c r="O8" s="15">
        <f>IF($N$12=0,0,N8/$N$12)</f>
        <v>0.77827875095201826</v>
      </c>
    </row>
    <row r="9" spans="1:15" x14ac:dyDescent="0.25">
      <c r="A9" s="12" t="s">
        <v>37</v>
      </c>
      <c r="B9" s="13">
        <v>6000</v>
      </c>
      <c r="C9" s="13">
        <v>6120</v>
      </c>
      <c r="D9" s="13">
        <v>6240</v>
      </c>
      <c r="E9" s="13">
        <v>6370</v>
      </c>
      <c r="F9" s="13">
        <v>6490</v>
      </c>
      <c r="G9" s="13">
        <v>6620</v>
      </c>
      <c r="H9" s="13">
        <v>6760</v>
      </c>
      <c r="I9" s="13">
        <v>6890</v>
      </c>
      <c r="J9" s="13">
        <v>7030</v>
      </c>
      <c r="K9" s="13">
        <v>7170</v>
      </c>
      <c r="L9" s="13">
        <v>7310</v>
      </c>
      <c r="M9" s="13">
        <v>7460</v>
      </c>
      <c r="N9" s="14">
        <f>SUM(B9:M9)</f>
        <v>80460</v>
      </c>
      <c r="O9" s="15">
        <f>IF($N$12=0,0,N9/$N$12)</f>
        <v>0.24511805026656511</v>
      </c>
    </row>
    <row r="10" spans="1:15" x14ac:dyDescent="0.25">
      <c r="A10" s="12" t="s">
        <v>38</v>
      </c>
      <c r="B10" s="13">
        <v>300</v>
      </c>
      <c r="C10" s="13">
        <v>0</v>
      </c>
      <c r="D10" s="13">
        <v>450</v>
      </c>
      <c r="E10" s="13">
        <v>0</v>
      </c>
      <c r="F10" s="13">
        <v>300</v>
      </c>
      <c r="G10" s="13">
        <v>0</v>
      </c>
      <c r="H10" s="13">
        <v>450</v>
      </c>
      <c r="I10" s="13">
        <v>0</v>
      </c>
      <c r="J10" s="13">
        <v>300</v>
      </c>
      <c r="K10" s="13">
        <v>0</v>
      </c>
      <c r="L10" s="13">
        <v>450</v>
      </c>
      <c r="M10" s="13">
        <v>0</v>
      </c>
      <c r="N10" s="14">
        <f>SUM(B10:M10)</f>
        <v>2250</v>
      </c>
      <c r="O10" s="15">
        <f>IF($N$12=0,0,N10/$N$12)</f>
        <v>6.8545316070068541E-3</v>
      </c>
    </row>
    <row r="11" spans="1:15" x14ac:dyDescent="0.25">
      <c r="A11" s="12" t="s">
        <v>39</v>
      </c>
      <c r="B11" s="13">
        <v>700</v>
      </c>
      <c r="C11" s="13">
        <v>720</v>
      </c>
      <c r="D11" s="13">
        <v>740</v>
      </c>
      <c r="E11" s="13">
        <v>760</v>
      </c>
      <c r="F11" s="13">
        <v>790</v>
      </c>
      <c r="G11" s="13">
        <v>810</v>
      </c>
      <c r="H11" s="13">
        <v>840</v>
      </c>
      <c r="I11" s="13">
        <v>860</v>
      </c>
      <c r="J11" s="13">
        <v>890</v>
      </c>
      <c r="K11" s="13">
        <v>910</v>
      </c>
      <c r="L11" s="13">
        <v>940</v>
      </c>
      <c r="M11" s="13">
        <v>970</v>
      </c>
      <c r="N11" s="14">
        <f>SUM(B11:M11)</f>
        <v>9930</v>
      </c>
      <c r="O11" s="15">
        <f>IF($N$12=0,0,N11/$N$12)</f>
        <v>3.0251332825590251E-2</v>
      </c>
    </row>
    <row r="12" spans="1:15" x14ac:dyDescent="0.25">
      <c r="A12" s="16" t="s">
        <v>40</v>
      </c>
      <c r="B12" s="17">
        <f t="shared" ref="B12:N12" si="0">SUM(B8:B10)-B11</f>
        <v>23600</v>
      </c>
      <c r="C12" s="17">
        <f t="shared" si="0"/>
        <v>23940</v>
      </c>
      <c r="D12" s="17">
        <f t="shared" si="0"/>
        <v>25050</v>
      </c>
      <c r="E12" s="17">
        <f t="shared" si="0"/>
        <v>25280</v>
      </c>
      <c r="F12" s="17">
        <f t="shared" si="0"/>
        <v>26260</v>
      </c>
      <c r="G12" s="17">
        <f t="shared" si="0"/>
        <v>26680</v>
      </c>
      <c r="H12" s="17">
        <f t="shared" si="0"/>
        <v>27860</v>
      </c>
      <c r="I12" s="17">
        <f t="shared" si="0"/>
        <v>28170</v>
      </c>
      <c r="J12" s="17">
        <f t="shared" si="0"/>
        <v>29240</v>
      </c>
      <c r="K12" s="17">
        <f t="shared" si="0"/>
        <v>29750</v>
      </c>
      <c r="L12" s="17">
        <f t="shared" si="0"/>
        <v>31010</v>
      </c>
      <c r="M12" s="17">
        <f t="shared" si="0"/>
        <v>31410</v>
      </c>
      <c r="N12" s="17">
        <f t="shared" si="0"/>
        <v>328250</v>
      </c>
      <c r="O12" s="18">
        <f>IF($N$12=0,0,N12/$N$12)</f>
        <v>1</v>
      </c>
    </row>
    <row r="14" spans="1:15" x14ac:dyDescent="0.25">
      <c r="A14" s="10" t="s">
        <v>41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x14ac:dyDescent="0.25">
      <c r="A15" s="12" t="s">
        <v>42</v>
      </c>
      <c r="B15" s="13">
        <v>6500</v>
      </c>
      <c r="C15" s="13">
        <v>6700</v>
      </c>
      <c r="D15" s="13">
        <v>6900</v>
      </c>
      <c r="E15" s="13">
        <v>7100</v>
      </c>
      <c r="F15" s="13">
        <v>7320</v>
      </c>
      <c r="G15" s="13">
        <v>7540</v>
      </c>
      <c r="H15" s="13">
        <v>7760</v>
      </c>
      <c r="I15" s="13">
        <v>7990</v>
      </c>
      <c r="J15" s="13">
        <v>8230</v>
      </c>
      <c r="K15" s="13">
        <v>8480</v>
      </c>
      <c r="L15" s="13">
        <v>8740</v>
      </c>
      <c r="M15" s="13">
        <v>9000</v>
      </c>
      <c r="N15" s="14">
        <f>SUM(B15:M15)</f>
        <v>92260</v>
      </c>
      <c r="O15" s="15">
        <f>IF($N$12=0,0,N15/$N$12)</f>
        <v>0.28106626047220107</v>
      </c>
    </row>
    <row r="16" spans="1:15" x14ac:dyDescent="0.25">
      <c r="A16" s="12" t="s">
        <v>43</v>
      </c>
      <c r="B16" s="13">
        <v>3200</v>
      </c>
      <c r="C16" s="13">
        <v>3260</v>
      </c>
      <c r="D16" s="13">
        <v>3330</v>
      </c>
      <c r="E16" s="13">
        <v>3400</v>
      </c>
      <c r="F16" s="13">
        <v>3460</v>
      </c>
      <c r="G16" s="13">
        <v>3530</v>
      </c>
      <c r="H16" s="13">
        <v>3600</v>
      </c>
      <c r="I16" s="13">
        <v>3680</v>
      </c>
      <c r="J16" s="13">
        <v>3750</v>
      </c>
      <c r="K16" s="13">
        <v>3820</v>
      </c>
      <c r="L16" s="13">
        <v>3900</v>
      </c>
      <c r="M16" s="13">
        <v>3980</v>
      </c>
      <c r="N16" s="14">
        <f>SUM(B16:M16)</f>
        <v>42910</v>
      </c>
      <c r="O16" s="15">
        <f>IF($N$12=0,0,N16/$N$12)</f>
        <v>0.13072353389185074</v>
      </c>
    </row>
    <row r="17" spans="1:15" x14ac:dyDescent="0.25">
      <c r="A17" s="12" t="s">
        <v>44</v>
      </c>
      <c r="B17" s="13">
        <v>1400</v>
      </c>
      <c r="C17" s="13">
        <v>1440</v>
      </c>
      <c r="D17" s="13">
        <v>1490</v>
      </c>
      <c r="E17" s="13">
        <v>1530</v>
      </c>
      <c r="F17" s="13">
        <v>1580</v>
      </c>
      <c r="G17" s="13">
        <v>1620</v>
      </c>
      <c r="H17" s="13">
        <v>1670</v>
      </c>
      <c r="I17" s="13">
        <v>1720</v>
      </c>
      <c r="J17" s="13">
        <v>1770</v>
      </c>
      <c r="K17" s="13">
        <v>1830</v>
      </c>
      <c r="L17" s="13">
        <v>1880</v>
      </c>
      <c r="M17" s="13">
        <v>1940</v>
      </c>
      <c r="N17" s="14">
        <f>SUM(B17:M17)</f>
        <v>19870</v>
      </c>
      <c r="O17" s="15">
        <f>IF($N$12=0,0,N17/$N$12)</f>
        <v>6.0533130236100532E-2</v>
      </c>
    </row>
    <row r="18" spans="1:15" x14ac:dyDescent="0.25">
      <c r="A18" s="16" t="s">
        <v>45</v>
      </c>
      <c r="B18" s="17">
        <f t="shared" ref="B18:N18" si="1">SUM(B15:B17)</f>
        <v>11100</v>
      </c>
      <c r="C18" s="17">
        <f t="shared" si="1"/>
        <v>11400</v>
      </c>
      <c r="D18" s="17">
        <f t="shared" si="1"/>
        <v>11720</v>
      </c>
      <c r="E18" s="17">
        <f t="shared" si="1"/>
        <v>12030</v>
      </c>
      <c r="F18" s="17">
        <f t="shared" si="1"/>
        <v>12360</v>
      </c>
      <c r="G18" s="17">
        <f t="shared" si="1"/>
        <v>12690</v>
      </c>
      <c r="H18" s="17">
        <f t="shared" si="1"/>
        <v>13030</v>
      </c>
      <c r="I18" s="17">
        <f t="shared" si="1"/>
        <v>13390</v>
      </c>
      <c r="J18" s="17">
        <f t="shared" si="1"/>
        <v>13750</v>
      </c>
      <c r="K18" s="17">
        <f t="shared" si="1"/>
        <v>14130</v>
      </c>
      <c r="L18" s="17">
        <f t="shared" si="1"/>
        <v>14520</v>
      </c>
      <c r="M18" s="17">
        <f t="shared" si="1"/>
        <v>14920</v>
      </c>
      <c r="N18" s="17">
        <f t="shared" si="1"/>
        <v>155040</v>
      </c>
      <c r="O18" s="18">
        <f>IF($N$12=0,0,N18/$N$12)</f>
        <v>0.47232292460015235</v>
      </c>
    </row>
    <row r="20" spans="1:15" x14ac:dyDescent="0.25">
      <c r="A20" s="19" t="s">
        <v>46</v>
      </c>
      <c r="B20" s="20">
        <f t="shared" ref="B20:N20" si="2">B12-B18</f>
        <v>12500</v>
      </c>
      <c r="C20" s="20">
        <f t="shared" si="2"/>
        <v>12540</v>
      </c>
      <c r="D20" s="20">
        <f t="shared" si="2"/>
        <v>13330</v>
      </c>
      <c r="E20" s="20">
        <f t="shared" si="2"/>
        <v>13250</v>
      </c>
      <c r="F20" s="20">
        <f t="shared" si="2"/>
        <v>13900</v>
      </c>
      <c r="G20" s="20">
        <f t="shared" si="2"/>
        <v>13990</v>
      </c>
      <c r="H20" s="20">
        <f t="shared" si="2"/>
        <v>14830</v>
      </c>
      <c r="I20" s="20">
        <f t="shared" si="2"/>
        <v>14780</v>
      </c>
      <c r="J20" s="20">
        <f t="shared" si="2"/>
        <v>15490</v>
      </c>
      <c r="K20" s="20">
        <f t="shared" si="2"/>
        <v>15620</v>
      </c>
      <c r="L20" s="20">
        <f t="shared" si="2"/>
        <v>16490</v>
      </c>
      <c r="M20" s="20">
        <f t="shared" si="2"/>
        <v>16490</v>
      </c>
      <c r="N20" s="20">
        <f t="shared" si="2"/>
        <v>173210</v>
      </c>
      <c r="O20" s="18">
        <f>IF($N$12=0,0,N20/$N$12)</f>
        <v>0.52767707539984765</v>
      </c>
    </row>
    <row r="21" spans="1:15" x14ac:dyDescent="0.25">
      <c r="A21" s="21" t="s">
        <v>47</v>
      </c>
      <c r="B21" s="22">
        <f t="shared" ref="B21:N21" si="3">IF(B12=0,0,B20/B12)</f>
        <v>0.52966101694915257</v>
      </c>
      <c r="C21" s="22">
        <f t="shared" si="3"/>
        <v>0.52380952380952384</v>
      </c>
      <c r="D21" s="22">
        <f t="shared" si="3"/>
        <v>0.53213572854291413</v>
      </c>
      <c r="E21" s="22">
        <f t="shared" si="3"/>
        <v>0.524129746835443</v>
      </c>
      <c r="F21" s="22">
        <f t="shared" si="3"/>
        <v>0.52932216298552937</v>
      </c>
      <c r="G21" s="22">
        <f t="shared" si="3"/>
        <v>0.52436281859070466</v>
      </c>
      <c r="H21" s="22">
        <f t="shared" si="3"/>
        <v>0.53230437903804739</v>
      </c>
      <c r="I21" s="22">
        <f t="shared" si="3"/>
        <v>0.52467163649272275</v>
      </c>
      <c r="J21" s="22">
        <f t="shared" si="3"/>
        <v>0.5297537619699042</v>
      </c>
      <c r="K21" s="22">
        <f t="shared" si="3"/>
        <v>0.52504201680672269</v>
      </c>
      <c r="L21" s="22">
        <f t="shared" si="3"/>
        <v>0.53176394711383423</v>
      </c>
      <c r="M21" s="22">
        <f t="shared" si="3"/>
        <v>0.52499204075135308</v>
      </c>
      <c r="N21" s="22">
        <f t="shared" si="3"/>
        <v>0.52767707539984765</v>
      </c>
    </row>
    <row r="23" spans="1:15" x14ac:dyDescent="0.25">
      <c r="A23" s="10" t="s">
        <v>48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 x14ac:dyDescent="0.25">
      <c r="A24" s="12" t="s">
        <v>49</v>
      </c>
      <c r="B24" s="13">
        <v>5500</v>
      </c>
      <c r="C24" s="13">
        <v>5500</v>
      </c>
      <c r="D24" s="13">
        <v>5500</v>
      </c>
      <c r="E24" s="13">
        <v>5500</v>
      </c>
      <c r="F24" s="13">
        <v>5500</v>
      </c>
      <c r="G24" s="13">
        <v>5500</v>
      </c>
      <c r="H24" s="13">
        <v>5500</v>
      </c>
      <c r="I24" s="13">
        <v>5500</v>
      </c>
      <c r="J24" s="13">
        <v>5500</v>
      </c>
      <c r="K24" s="13">
        <v>5500</v>
      </c>
      <c r="L24" s="13">
        <v>5500</v>
      </c>
      <c r="M24" s="13">
        <v>5500</v>
      </c>
      <c r="N24" s="14">
        <f t="shared" ref="N24:N31" si="4">SUM(B24:M24)</f>
        <v>66000</v>
      </c>
      <c r="O24" s="15">
        <f t="shared" ref="O24:O32" si="5">IF($N$12=0,0,N24/$N$12)</f>
        <v>0.20106626047220105</v>
      </c>
    </row>
    <row r="25" spans="1:15" x14ac:dyDescent="0.25">
      <c r="A25" s="12" t="s">
        <v>50</v>
      </c>
      <c r="B25" s="13">
        <v>2200</v>
      </c>
      <c r="C25" s="13">
        <v>2200</v>
      </c>
      <c r="D25" s="13">
        <v>2200</v>
      </c>
      <c r="E25" s="13">
        <v>2200</v>
      </c>
      <c r="F25" s="13">
        <v>2200</v>
      </c>
      <c r="G25" s="13">
        <v>2200</v>
      </c>
      <c r="H25" s="13">
        <v>2200</v>
      </c>
      <c r="I25" s="13">
        <v>2200</v>
      </c>
      <c r="J25" s="13">
        <v>2200</v>
      </c>
      <c r="K25" s="13">
        <v>2200</v>
      </c>
      <c r="L25" s="13">
        <v>2200</v>
      </c>
      <c r="M25" s="13">
        <v>2200</v>
      </c>
      <c r="N25" s="14">
        <f t="shared" si="4"/>
        <v>26400</v>
      </c>
      <c r="O25" s="15">
        <f t="shared" si="5"/>
        <v>8.0426504188880421E-2</v>
      </c>
    </row>
    <row r="26" spans="1:15" x14ac:dyDescent="0.25">
      <c r="A26" s="12" t="s">
        <v>51</v>
      </c>
      <c r="B26" s="13">
        <v>1800</v>
      </c>
      <c r="C26" s="13">
        <v>1840</v>
      </c>
      <c r="D26" s="13">
        <v>1870</v>
      </c>
      <c r="E26" s="13">
        <v>1910</v>
      </c>
      <c r="F26" s="13">
        <v>1950</v>
      </c>
      <c r="G26" s="13">
        <v>1990</v>
      </c>
      <c r="H26" s="13">
        <v>2030</v>
      </c>
      <c r="I26" s="13">
        <v>2070</v>
      </c>
      <c r="J26" s="13">
        <v>2110</v>
      </c>
      <c r="K26" s="13">
        <v>2150</v>
      </c>
      <c r="L26" s="13">
        <v>2190</v>
      </c>
      <c r="M26" s="13">
        <v>2240</v>
      </c>
      <c r="N26" s="14">
        <f t="shared" si="4"/>
        <v>24150</v>
      </c>
      <c r="O26" s="15">
        <f t="shared" si="5"/>
        <v>7.3571972581873576E-2</v>
      </c>
    </row>
    <row r="27" spans="1:15" x14ac:dyDescent="0.25">
      <c r="A27" s="12" t="s">
        <v>52</v>
      </c>
      <c r="B27" s="13">
        <v>450</v>
      </c>
      <c r="C27" s="13">
        <v>450</v>
      </c>
      <c r="D27" s="13">
        <v>450</v>
      </c>
      <c r="E27" s="13">
        <v>450</v>
      </c>
      <c r="F27" s="13">
        <v>450</v>
      </c>
      <c r="G27" s="13">
        <v>450</v>
      </c>
      <c r="H27" s="13">
        <v>450</v>
      </c>
      <c r="I27" s="13">
        <v>450</v>
      </c>
      <c r="J27" s="13">
        <v>450</v>
      </c>
      <c r="K27" s="13">
        <v>450</v>
      </c>
      <c r="L27" s="13">
        <v>450</v>
      </c>
      <c r="M27" s="13">
        <v>450</v>
      </c>
      <c r="N27" s="14">
        <f t="shared" si="4"/>
        <v>5400</v>
      </c>
      <c r="O27" s="15">
        <f t="shared" si="5"/>
        <v>1.6450875856816451E-2</v>
      </c>
    </row>
    <row r="28" spans="1:15" x14ac:dyDescent="0.25">
      <c r="A28" s="12" t="s">
        <v>53</v>
      </c>
      <c r="B28" s="13">
        <v>400</v>
      </c>
      <c r="C28" s="13">
        <v>400</v>
      </c>
      <c r="D28" s="13">
        <v>900</v>
      </c>
      <c r="E28" s="13">
        <v>400</v>
      </c>
      <c r="F28" s="13">
        <v>400</v>
      </c>
      <c r="G28" s="13">
        <v>400</v>
      </c>
      <c r="H28" s="13">
        <v>400</v>
      </c>
      <c r="I28" s="13">
        <v>400</v>
      </c>
      <c r="J28" s="13">
        <v>900</v>
      </c>
      <c r="K28" s="13">
        <v>400</v>
      </c>
      <c r="L28" s="13">
        <v>400</v>
      </c>
      <c r="M28" s="13">
        <v>400</v>
      </c>
      <c r="N28" s="14">
        <f t="shared" si="4"/>
        <v>5800</v>
      </c>
      <c r="O28" s="15">
        <f t="shared" si="5"/>
        <v>1.766945925361767E-2</v>
      </c>
    </row>
    <row r="29" spans="1:15" x14ac:dyDescent="0.25">
      <c r="A29" s="12" t="s">
        <v>54</v>
      </c>
      <c r="B29" s="13">
        <v>250</v>
      </c>
      <c r="C29" s="13">
        <v>250</v>
      </c>
      <c r="D29" s="13">
        <v>250</v>
      </c>
      <c r="E29" s="13">
        <v>250</v>
      </c>
      <c r="F29" s="13">
        <v>250</v>
      </c>
      <c r="G29" s="13">
        <v>250</v>
      </c>
      <c r="H29" s="13">
        <v>250</v>
      </c>
      <c r="I29" s="13">
        <v>250</v>
      </c>
      <c r="J29" s="13">
        <v>250</v>
      </c>
      <c r="K29" s="13">
        <v>250</v>
      </c>
      <c r="L29" s="13">
        <v>250</v>
      </c>
      <c r="M29" s="13">
        <v>250</v>
      </c>
      <c r="N29" s="14">
        <f t="shared" si="4"/>
        <v>3000</v>
      </c>
      <c r="O29" s="15">
        <f t="shared" si="5"/>
        <v>9.13937547600914E-3</v>
      </c>
    </row>
    <row r="30" spans="1:15" x14ac:dyDescent="0.25">
      <c r="A30" s="12" t="s">
        <v>55</v>
      </c>
      <c r="B30" s="13">
        <v>600</v>
      </c>
      <c r="C30" s="13">
        <v>600</v>
      </c>
      <c r="D30" s="13">
        <v>600</v>
      </c>
      <c r="E30" s="13">
        <v>600</v>
      </c>
      <c r="F30" s="13">
        <v>600</v>
      </c>
      <c r="G30" s="13">
        <v>600</v>
      </c>
      <c r="H30" s="13">
        <v>600</v>
      </c>
      <c r="I30" s="13">
        <v>600</v>
      </c>
      <c r="J30" s="13">
        <v>600</v>
      </c>
      <c r="K30" s="13">
        <v>600</v>
      </c>
      <c r="L30" s="13">
        <v>600</v>
      </c>
      <c r="M30" s="13">
        <v>600</v>
      </c>
      <c r="N30" s="14">
        <f t="shared" si="4"/>
        <v>7200</v>
      </c>
      <c r="O30" s="15">
        <f t="shared" si="5"/>
        <v>2.1934501142421934E-2</v>
      </c>
    </row>
    <row r="31" spans="1:15" x14ac:dyDescent="0.25">
      <c r="A31" s="12" t="s">
        <v>56</v>
      </c>
      <c r="B31" s="13">
        <v>500</v>
      </c>
      <c r="C31" s="13">
        <v>500</v>
      </c>
      <c r="D31" s="13">
        <v>510</v>
      </c>
      <c r="E31" s="13">
        <v>520</v>
      </c>
      <c r="F31" s="13">
        <v>520</v>
      </c>
      <c r="G31" s="13">
        <v>530</v>
      </c>
      <c r="H31" s="13">
        <v>530</v>
      </c>
      <c r="I31" s="13">
        <v>540</v>
      </c>
      <c r="J31" s="13">
        <v>540</v>
      </c>
      <c r="K31" s="13">
        <v>550</v>
      </c>
      <c r="L31" s="13">
        <v>550</v>
      </c>
      <c r="M31" s="13">
        <v>560</v>
      </c>
      <c r="N31" s="14">
        <f t="shared" si="4"/>
        <v>6350</v>
      </c>
      <c r="O31" s="15">
        <f t="shared" si="5"/>
        <v>1.9345011424219346E-2</v>
      </c>
    </row>
    <row r="32" spans="1:15" x14ac:dyDescent="0.25">
      <c r="A32" s="16" t="s">
        <v>57</v>
      </c>
      <c r="B32" s="17">
        <f t="shared" ref="B32:N32" si="6">SUM(B24:B31)</f>
        <v>11700</v>
      </c>
      <c r="C32" s="17">
        <f t="shared" si="6"/>
        <v>11740</v>
      </c>
      <c r="D32" s="17">
        <f t="shared" si="6"/>
        <v>12280</v>
      </c>
      <c r="E32" s="17">
        <f t="shared" si="6"/>
        <v>11830</v>
      </c>
      <c r="F32" s="17">
        <f t="shared" si="6"/>
        <v>11870</v>
      </c>
      <c r="G32" s="17">
        <f t="shared" si="6"/>
        <v>11920</v>
      </c>
      <c r="H32" s="17">
        <f t="shared" si="6"/>
        <v>11960</v>
      </c>
      <c r="I32" s="17">
        <f t="shared" si="6"/>
        <v>12010</v>
      </c>
      <c r="J32" s="17">
        <f t="shared" si="6"/>
        <v>12550</v>
      </c>
      <c r="K32" s="17">
        <f t="shared" si="6"/>
        <v>12100</v>
      </c>
      <c r="L32" s="17">
        <f t="shared" si="6"/>
        <v>12140</v>
      </c>
      <c r="M32" s="17">
        <f t="shared" si="6"/>
        <v>12200</v>
      </c>
      <c r="N32" s="17">
        <f t="shared" si="6"/>
        <v>144300</v>
      </c>
      <c r="O32" s="18">
        <f t="shared" si="5"/>
        <v>0.43960396039603961</v>
      </c>
    </row>
    <row r="34" spans="1:15" x14ac:dyDescent="0.25">
      <c r="A34" s="19" t="s">
        <v>58</v>
      </c>
      <c r="B34" s="20">
        <f t="shared" ref="B34:N34" si="7">B20-B32</f>
        <v>800</v>
      </c>
      <c r="C34" s="20">
        <f t="shared" si="7"/>
        <v>800</v>
      </c>
      <c r="D34" s="20">
        <f t="shared" si="7"/>
        <v>1050</v>
      </c>
      <c r="E34" s="20">
        <f t="shared" si="7"/>
        <v>1420</v>
      </c>
      <c r="F34" s="20">
        <f t="shared" si="7"/>
        <v>2030</v>
      </c>
      <c r="G34" s="20">
        <f t="shared" si="7"/>
        <v>2070</v>
      </c>
      <c r="H34" s="20">
        <f t="shared" si="7"/>
        <v>2870</v>
      </c>
      <c r="I34" s="20">
        <f t="shared" si="7"/>
        <v>2770</v>
      </c>
      <c r="J34" s="20">
        <f t="shared" si="7"/>
        <v>2940</v>
      </c>
      <c r="K34" s="20">
        <f t="shared" si="7"/>
        <v>3520</v>
      </c>
      <c r="L34" s="20">
        <f t="shared" si="7"/>
        <v>4350</v>
      </c>
      <c r="M34" s="20">
        <f t="shared" si="7"/>
        <v>4290</v>
      </c>
      <c r="N34" s="20">
        <f t="shared" si="7"/>
        <v>28910</v>
      </c>
      <c r="O34" s="18">
        <f>IF($N$12=0,0,N34/$N$12)</f>
        <v>8.8073115003808072E-2</v>
      </c>
    </row>
    <row r="35" spans="1:15" x14ac:dyDescent="0.25">
      <c r="A35" s="21" t="s">
        <v>59</v>
      </c>
      <c r="B35" s="22">
        <f t="shared" ref="B35:N35" si="8">IF(B12=0,0,B34/B12)</f>
        <v>3.3898305084745763E-2</v>
      </c>
      <c r="C35" s="22">
        <f t="shared" si="8"/>
        <v>3.3416875522138678E-2</v>
      </c>
      <c r="D35" s="22">
        <f t="shared" si="8"/>
        <v>4.1916167664670656E-2</v>
      </c>
      <c r="E35" s="22">
        <f t="shared" si="8"/>
        <v>5.6170886075949368E-2</v>
      </c>
      <c r="F35" s="22">
        <f t="shared" si="8"/>
        <v>7.7303884234577305E-2</v>
      </c>
      <c r="G35" s="22">
        <f t="shared" si="8"/>
        <v>7.7586206896551727E-2</v>
      </c>
      <c r="H35" s="22">
        <f t="shared" si="8"/>
        <v>0.10301507537688442</v>
      </c>
      <c r="I35" s="22">
        <f t="shared" si="8"/>
        <v>9.8331558395456153E-2</v>
      </c>
      <c r="J35" s="22">
        <f t="shared" si="8"/>
        <v>0.10054719562243503</v>
      </c>
      <c r="K35" s="22">
        <f t="shared" si="8"/>
        <v>0.11831932773109244</v>
      </c>
      <c r="L35" s="22">
        <f t="shared" si="8"/>
        <v>0.14027732989358271</v>
      </c>
      <c r="M35" s="22">
        <f t="shared" si="8"/>
        <v>0.13658070678127984</v>
      </c>
      <c r="N35" s="22">
        <f t="shared" si="8"/>
        <v>8.8073115003808072E-2</v>
      </c>
    </row>
    <row r="37" spans="1:15" x14ac:dyDescent="0.25">
      <c r="A37" s="10" t="s">
        <v>60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x14ac:dyDescent="0.25">
      <c r="A38" s="12" t="s">
        <v>61</v>
      </c>
      <c r="B38" s="13">
        <v>40</v>
      </c>
      <c r="C38" s="13">
        <v>40</v>
      </c>
      <c r="D38" s="13">
        <v>40</v>
      </c>
      <c r="E38" s="13">
        <v>40</v>
      </c>
      <c r="F38" s="13">
        <v>40</v>
      </c>
      <c r="G38" s="13">
        <v>40</v>
      </c>
      <c r="H38" s="13">
        <v>40</v>
      </c>
      <c r="I38" s="13">
        <v>40</v>
      </c>
      <c r="J38" s="13">
        <v>40</v>
      </c>
      <c r="K38" s="13">
        <v>40</v>
      </c>
      <c r="L38" s="13">
        <v>40</v>
      </c>
      <c r="M38" s="13">
        <v>40</v>
      </c>
      <c r="N38" s="14">
        <f>SUM(B38:M38)</f>
        <v>480</v>
      </c>
      <c r="O38" s="15">
        <f>IF($N$12=0,0,N38/$N$12)</f>
        <v>1.4623000761614623E-3</v>
      </c>
    </row>
    <row r="39" spans="1:15" x14ac:dyDescent="0.25">
      <c r="A39" s="12" t="s">
        <v>62</v>
      </c>
      <c r="B39" s="13">
        <v>350</v>
      </c>
      <c r="C39" s="13">
        <v>350</v>
      </c>
      <c r="D39" s="13">
        <v>350</v>
      </c>
      <c r="E39" s="13">
        <v>350</v>
      </c>
      <c r="F39" s="13">
        <v>350</v>
      </c>
      <c r="G39" s="13">
        <v>350</v>
      </c>
      <c r="H39" s="13">
        <v>350</v>
      </c>
      <c r="I39" s="13">
        <v>350</v>
      </c>
      <c r="J39" s="13">
        <v>350</v>
      </c>
      <c r="K39" s="13">
        <v>350</v>
      </c>
      <c r="L39" s="13">
        <v>350</v>
      </c>
      <c r="M39" s="13">
        <v>350</v>
      </c>
      <c r="N39" s="14">
        <f>SUM(B39:M39)</f>
        <v>4200</v>
      </c>
      <c r="O39" s="15">
        <f>IF($N$12=0,0,N39/$N$12)</f>
        <v>1.2795125666412796E-2</v>
      </c>
    </row>
    <row r="40" spans="1:15" x14ac:dyDescent="0.25">
      <c r="A40" s="12" t="s">
        <v>63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4">
        <f>SUM(B40:M40)</f>
        <v>0</v>
      </c>
      <c r="O40" s="15">
        <f>IF($N$12=0,0,N40/$N$12)</f>
        <v>0</v>
      </c>
    </row>
    <row r="41" spans="1:15" x14ac:dyDescent="0.25">
      <c r="A41" s="16" t="s">
        <v>64</v>
      </c>
      <c r="B41" s="17">
        <f t="shared" ref="B41:N41" si="9">B38-B39+B40</f>
        <v>-310</v>
      </c>
      <c r="C41" s="17">
        <f t="shared" si="9"/>
        <v>-310</v>
      </c>
      <c r="D41" s="17">
        <f t="shared" si="9"/>
        <v>-310</v>
      </c>
      <c r="E41" s="17">
        <f t="shared" si="9"/>
        <v>-310</v>
      </c>
      <c r="F41" s="17">
        <f t="shared" si="9"/>
        <v>-310</v>
      </c>
      <c r="G41" s="17">
        <f t="shared" si="9"/>
        <v>-310</v>
      </c>
      <c r="H41" s="17">
        <f t="shared" si="9"/>
        <v>-310</v>
      </c>
      <c r="I41" s="17">
        <f t="shared" si="9"/>
        <v>-310</v>
      </c>
      <c r="J41" s="17">
        <f t="shared" si="9"/>
        <v>-310</v>
      </c>
      <c r="K41" s="17">
        <f t="shared" si="9"/>
        <v>-310</v>
      </c>
      <c r="L41" s="17">
        <f t="shared" si="9"/>
        <v>-310</v>
      </c>
      <c r="M41" s="17">
        <f t="shared" si="9"/>
        <v>-310</v>
      </c>
      <c r="N41" s="17">
        <f t="shared" si="9"/>
        <v>-3720</v>
      </c>
      <c r="O41" s="18">
        <f>IF($N$12=0,0,N41/$N$12)</f>
        <v>-1.1332825590251333E-2</v>
      </c>
    </row>
    <row r="43" spans="1:15" x14ac:dyDescent="0.25">
      <c r="A43" s="19" t="s">
        <v>65</v>
      </c>
      <c r="B43" s="20">
        <f t="shared" ref="B43:N43" si="10">B34+B41</f>
        <v>490</v>
      </c>
      <c r="C43" s="20">
        <f t="shared" si="10"/>
        <v>490</v>
      </c>
      <c r="D43" s="20">
        <f t="shared" si="10"/>
        <v>740</v>
      </c>
      <c r="E43" s="20">
        <f t="shared" si="10"/>
        <v>1110</v>
      </c>
      <c r="F43" s="20">
        <f t="shared" si="10"/>
        <v>1720</v>
      </c>
      <c r="G43" s="20">
        <f t="shared" si="10"/>
        <v>1760</v>
      </c>
      <c r="H43" s="20">
        <f t="shared" si="10"/>
        <v>2560</v>
      </c>
      <c r="I43" s="20">
        <f t="shared" si="10"/>
        <v>2460</v>
      </c>
      <c r="J43" s="20">
        <f t="shared" si="10"/>
        <v>2630</v>
      </c>
      <c r="K43" s="20">
        <f t="shared" si="10"/>
        <v>3210</v>
      </c>
      <c r="L43" s="20">
        <f t="shared" si="10"/>
        <v>4040</v>
      </c>
      <c r="M43" s="20">
        <f t="shared" si="10"/>
        <v>3980</v>
      </c>
      <c r="N43" s="20">
        <f t="shared" si="10"/>
        <v>25190</v>
      </c>
      <c r="O43" s="18">
        <f>IF($N$12=0,0,N43/$N$12)</f>
        <v>7.6740289413556734E-2</v>
      </c>
    </row>
    <row r="44" spans="1:15" x14ac:dyDescent="0.25">
      <c r="A44" s="12" t="s">
        <v>66</v>
      </c>
      <c r="B44" s="14">
        <f t="shared" ref="B44:M44" si="11">MAX(0,B43)*$B$4</f>
        <v>122.5</v>
      </c>
      <c r="C44" s="14">
        <f t="shared" si="11"/>
        <v>122.5</v>
      </c>
      <c r="D44" s="14">
        <f t="shared" si="11"/>
        <v>185</v>
      </c>
      <c r="E44" s="14">
        <f t="shared" si="11"/>
        <v>277.5</v>
      </c>
      <c r="F44" s="14">
        <f t="shared" si="11"/>
        <v>430</v>
      </c>
      <c r="G44" s="14">
        <f t="shared" si="11"/>
        <v>440</v>
      </c>
      <c r="H44" s="14">
        <f t="shared" si="11"/>
        <v>640</v>
      </c>
      <c r="I44" s="14">
        <f t="shared" si="11"/>
        <v>615</v>
      </c>
      <c r="J44" s="14">
        <f t="shared" si="11"/>
        <v>657.5</v>
      </c>
      <c r="K44" s="14">
        <f t="shared" si="11"/>
        <v>802.5</v>
      </c>
      <c r="L44" s="14">
        <f t="shared" si="11"/>
        <v>1010</v>
      </c>
      <c r="M44" s="14">
        <f t="shared" si="11"/>
        <v>995</v>
      </c>
      <c r="N44" s="14">
        <f>SUM(B44:M44)</f>
        <v>6297.5</v>
      </c>
      <c r="O44" s="15">
        <f>IF($N$12=0,0,N44/$N$12)</f>
        <v>1.9185072353389183E-2</v>
      </c>
    </row>
    <row r="46" spans="1:15" x14ac:dyDescent="0.25">
      <c r="A46" s="19" t="s">
        <v>67</v>
      </c>
      <c r="B46" s="20">
        <f t="shared" ref="B46:N46" si="12">B43-B44</f>
        <v>367.5</v>
      </c>
      <c r="C46" s="20">
        <f t="shared" si="12"/>
        <v>367.5</v>
      </c>
      <c r="D46" s="20">
        <f t="shared" si="12"/>
        <v>555</v>
      </c>
      <c r="E46" s="20">
        <f t="shared" si="12"/>
        <v>832.5</v>
      </c>
      <c r="F46" s="20">
        <f t="shared" si="12"/>
        <v>1290</v>
      </c>
      <c r="G46" s="20">
        <f t="shared" si="12"/>
        <v>1320</v>
      </c>
      <c r="H46" s="20">
        <f t="shared" si="12"/>
        <v>1920</v>
      </c>
      <c r="I46" s="20">
        <f t="shared" si="12"/>
        <v>1845</v>
      </c>
      <c r="J46" s="20">
        <f t="shared" si="12"/>
        <v>1972.5</v>
      </c>
      <c r="K46" s="20">
        <f t="shared" si="12"/>
        <v>2407.5</v>
      </c>
      <c r="L46" s="20">
        <f t="shared" si="12"/>
        <v>3030</v>
      </c>
      <c r="M46" s="20">
        <f t="shared" si="12"/>
        <v>2985</v>
      </c>
      <c r="N46" s="20">
        <f t="shared" si="12"/>
        <v>18892.5</v>
      </c>
      <c r="O46" s="18">
        <f>IF($N$12=0,0,N46/$N$12)</f>
        <v>5.7555217060167557E-2</v>
      </c>
    </row>
    <row r="47" spans="1:15" x14ac:dyDescent="0.25">
      <c r="A47" s="21" t="s">
        <v>68</v>
      </c>
      <c r="B47" s="22">
        <f t="shared" ref="B47:N47" si="13">IF(B12=0,0,B46/B12)</f>
        <v>1.5572033898305086E-2</v>
      </c>
      <c r="C47" s="22">
        <f t="shared" si="13"/>
        <v>1.5350877192982455E-2</v>
      </c>
      <c r="D47" s="22">
        <f t="shared" si="13"/>
        <v>2.215568862275449E-2</v>
      </c>
      <c r="E47" s="22">
        <f t="shared" si="13"/>
        <v>3.2931170886075951E-2</v>
      </c>
      <c r="F47" s="22">
        <f t="shared" si="13"/>
        <v>4.9124143183549122E-2</v>
      </c>
      <c r="G47" s="22">
        <f t="shared" si="13"/>
        <v>4.9475262368815595E-2</v>
      </c>
      <c r="H47" s="22">
        <f t="shared" si="13"/>
        <v>6.8916008614501076E-2</v>
      </c>
      <c r="I47" s="22">
        <f t="shared" si="13"/>
        <v>6.5495207667731634E-2</v>
      </c>
      <c r="J47" s="22">
        <f t="shared" si="13"/>
        <v>6.7458960328317372E-2</v>
      </c>
      <c r="K47" s="22">
        <f t="shared" si="13"/>
        <v>8.0924369747899155E-2</v>
      </c>
      <c r="L47" s="22">
        <f t="shared" si="13"/>
        <v>9.7710415994840372E-2</v>
      </c>
      <c r="M47" s="22">
        <f t="shared" si="13"/>
        <v>9.5033428844317092E-2</v>
      </c>
      <c r="N47" s="22">
        <f t="shared" si="13"/>
        <v>5.7555217060167557E-2</v>
      </c>
    </row>
    <row r="49" spans="1:1" x14ac:dyDescent="0.25">
      <c r="A49" s="5" t="s">
        <v>69</v>
      </c>
    </row>
    <row r="50" spans="1:1" x14ac:dyDescent="0.25">
      <c r="A50" s="23" t="s">
        <v>70</v>
      </c>
    </row>
    <row r="51" spans="1:1" x14ac:dyDescent="0.25">
      <c r="A51" s="12" t="s">
        <v>71</v>
      </c>
    </row>
    <row r="52" spans="1:1" x14ac:dyDescent="0.25">
      <c r="A52" s="7" t="s">
        <v>75</v>
      </c>
    </row>
  </sheetData>
  <mergeCells count="2">
    <mergeCell ref="B2:D2"/>
    <mergeCell ref="B3:D3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How to Use</vt:lpstr>
      <vt:lpstr>Income Statement</vt:lpstr>
      <vt:lpstr>Example</vt:lpstr>
      <vt:lpstr>Example!Print_Titles</vt:lpstr>
      <vt:lpstr>'Income Statement'!Print_Titles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Harsh Raj</cp:lastModifiedBy>
  <cp:revision>0</cp:revision>
  <dcterms:created xsi:type="dcterms:W3CDTF">2026-09-24T12:07:07Z</dcterms:created>
  <dcterms:modified xsi:type="dcterms:W3CDTF">2026-09-24T12:10:08Z</dcterms:modified>
  <dc:language>en-US</dc:language>
</cp:coreProperties>
</file>